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640" windowHeight="11760" tabRatio="601"/>
  </bookViews>
  <sheets>
    <sheet name="Лист1" sheetId="1" r:id="rId1"/>
    <sheet name="Лист2" sheetId="2" r:id="rId2"/>
    <sheet name="Лист3" sheetId="3" r:id="rId3"/>
  </sheets>
  <definedNames>
    <definedName name="_xlnm._FilterDatabase" localSheetId="1" hidden="1">Лист2!$A$7:$K$7</definedName>
  </definedNames>
  <calcPr calcId="124519"/>
</workbook>
</file>

<file path=xl/calcChain.xml><?xml version="1.0" encoding="utf-8"?>
<calcChain xmlns="http://schemas.openxmlformats.org/spreadsheetml/2006/main">
  <c r="H805" i="1"/>
  <c r="H734"/>
  <c r="H729"/>
  <c r="H324"/>
  <c r="F810"/>
  <c r="F816" s="1"/>
  <c r="F821" s="1"/>
  <c r="H327" l="1"/>
  <c r="H492" l="1"/>
  <c r="H502" l="1"/>
  <c r="H411"/>
  <c r="F366" l="1"/>
  <c r="H595" l="1"/>
  <c r="H596"/>
  <c r="H328"/>
  <c r="H226"/>
  <c r="H77" l="1"/>
  <c r="I190"/>
  <c r="I195" s="1"/>
  <c r="H861"/>
  <c r="H856"/>
  <c r="H847"/>
  <c r="H841"/>
  <c r="H836"/>
  <c r="H826" l="1"/>
  <c r="H821"/>
  <c r="H816"/>
  <c r="H810"/>
  <c r="H834"/>
  <c r="H833"/>
  <c r="H800"/>
  <c r="H795"/>
  <c r="H790"/>
  <c r="H785"/>
  <c r="H780"/>
  <c r="H775"/>
  <c r="H770"/>
  <c r="H765"/>
  <c r="H759"/>
  <c r="H754"/>
  <c r="H749"/>
  <c r="H744"/>
  <c r="H739"/>
  <c r="H719"/>
  <c r="H714"/>
  <c r="H708"/>
  <c r="H703"/>
  <c r="H698"/>
  <c r="H693"/>
  <c r="H686"/>
  <c r="H681"/>
  <c r="H676"/>
  <c r="H671"/>
  <c r="H666"/>
  <c r="H661"/>
  <c r="H656"/>
  <c r="H651"/>
  <c r="H646"/>
  <c r="H641"/>
  <c r="H630"/>
  <c r="H625"/>
  <c r="H620"/>
  <c r="H615"/>
  <c r="H610"/>
  <c r="H603"/>
  <c r="H598"/>
  <c r="H588"/>
  <c r="H583"/>
  <c r="H578"/>
  <c r="H572"/>
  <c r="H567"/>
  <c r="H562"/>
  <c r="H552"/>
  <c r="H560"/>
  <c r="H559"/>
  <c r="H550"/>
  <c r="H549"/>
  <c r="H542"/>
  <c r="H537"/>
  <c r="H532"/>
  <c r="H527"/>
  <c r="H522"/>
  <c r="H517"/>
  <c r="H512"/>
  <c r="H507"/>
  <c r="H497"/>
  <c r="H487"/>
  <c r="H482"/>
  <c r="H477"/>
  <c r="H472"/>
  <c r="H467"/>
  <c r="H462"/>
  <c r="H457"/>
  <c r="H452"/>
  <c r="H447"/>
  <c r="H442"/>
  <c r="H437"/>
  <c r="H432"/>
  <c r="H427"/>
  <c r="H422"/>
  <c r="H401"/>
  <c r="H406"/>
  <c r="H396"/>
  <c r="H391"/>
  <c r="H386"/>
  <c r="H381"/>
  <c r="H376"/>
  <c r="H371"/>
  <c r="H366"/>
  <c r="H361"/>
  <c r="H355"/>
  <c r="H350"/>
  <c r="H345"/>
  <c r="H340"/>
  <c r="H335"/>
  <c r="H330"/>
  <c r="H309"/>
  <c r="H304"/>
  <c r="H299"/>
  <c r="H293"/>
  <c r="H288"/>
  <c r="H283"/>
  <c r="H278"/>
  <c r="H273"/>
  <c r="H319"/>
  <c r="H267"/>
  <c r="H262"/>
  <c r="H257"/>
  <c r="H251"/>
  <c r="H246"/>
  <c r="H241"/>
  <c r="H236"/>
  <c r="H831" l="1"/>
  <c r="H557"/>
  <c r="H547"/>
  <c r="H170"/>
  <c r="H221" l="1"/>
  <c r="H216" l="1"/>
  <c r="H211"/>
  <c r="H205"/>
  <c r="H200"/>
  <c r="H165"/>
  <c r="H160"/>
  <c r="H155"/>
  <c r="H150"/>
  <c r="H145"/>
  <c r="H140"/>
  <c r="H195"/>
  <c r="H190"/>
  <c r="H185"/>
  <c r="H180"/>
  <c r="H175"/>
  <c r="H129"/>
  <c r="H135"/>
  <c r="H124"/>
  <c r="H119"/>
  <c r="H114"/>
  <c r="H109"/>
  <c r="H102"/>
  <c r="H97"/>
  <c r="H92"/>
  <c r="H82"/>
  <c r="H45"/>
  <c r="H66"/>
  <c r="H61"/>
  <c r="H56"/>
  <c r="H50"/>
  <c r="H40"/>
  <c r="H35"/>
  <c r="H30"/>
  <c r="H25"/>
  <c r="H20"/>
  <c r="H15"/>
  <c r="G689" i="2" l="1"/>
  <c r="H689"/>
  <c r="I689"/>
  <c r="I826"/>
  <c r="H826"/>
  <c r="G826"/>
  <c r="I821"/>
  <c r="H821"/>
  <c r="G821"/>
  <c r="I816"/>
  <c r="H816"/>
  <c r="G816"/>
  <c r="I811"/>
  <c r="H811"/>
  <c r="G811"/>
  <c r="I806"/>
  <c r="H806"/>
  <c r="G806"/>
  <c r="G804"/>
  <c r="G803"/>
  <c r="I801"/>
  <c r="H801"/>
  <c r="I796"/>
  <c r="H796"/>
  <c r="G796"/>
  <c r="I791"/>
  <c r="H791"/>
  <c r="G791"/>
  <c r="I785"/>
  <c r="H785"/>
  <c r="G785"/>
  <c r="I780"/>
  <c r="H780"/>
  <c r="G780"/>
  <c r="I775"/>
  <c r="H775"/>
  <c r="G775"/>
  <c r="I770"/>
  <c r="H770"/>
  <c r="G770"/>
  <c r="I765"/>
  <c r="H765"/>
  <c r="G765"/>
  <c r="I760"/>
  <c r="H760"/>
  <c r="G760"/>
  <c r="I755"/>
  <c r="H755"/>
  <c r="G755"/>
  <c r="I750"/>
  <c r="H750"/>
  <c r="G750"/>
  <c r="I745"/>
  <c r="H745"/>
  <c r="G745"/>
  <c r="I740"/>
  <c r="H740"/>
  <c r="G740"/>
  <c r="I734"/>
  <c r="H734"/>
  <c r="G734"/>
  <c r="I729"/>
  <c r="H729"/>
  <c r="G729"/>
  <c r="I724"/>
  <c r="H724"/>
  <c r="G724"/>
  <c r="I719"/>
  <c r="H719"/>
  <c r="G719"/>
  <c r="I714"/>
  <c r="H714"/>
  <c r="G714"/>
  <c r="I709"/>
  <c r="H709"/>
  <c r="G709"/>
  <c r="I704"/>
  <c r="H704"/>
  <c r="I699"/>
  <c r="H699"/>
  <c r="I694"/>
  <c r="H694"/>
  <c r="G694"/>
  <c r="I683"/>
  <c r="H683"/>
  <c r="G683"/>
  <c r="I678"/>
  <c r="H678"/>
  <c r="G678"/>
  <c r="I673"/>
  <c r="H673"/>
  <c r="G673"/>
  <c r="I668"/>
  <c r="H668"/>
  <c r="G668"/>
  <c r="I661"/>
  <c r="H661"/>
  <c r="G661"/>
  <c r="I656"/>
  <c r="H656"/>
  <c r="G656"/>
  <c r="I651"/>
  <c r="H651"/>
  <c r="G651"/>
  <c r="I646"/>
  <c r="H646"/>
  <c r="G646"/>
  <c r="I641"/>
  <c r="H641"/>
  <c r="G641"/>
  <c r="I636"/>
  <c r="H636"/>
  <c r="G636"/>
  <c r="I631"/>
  <c r="H631"/>
  <c r="G631"/>
  <c r="I626"/>
  <c r="H626"/>
  <c r="G626"/>
  <c r="I621"/>
  <c r="H621"/>
  <c r="G621"/>
  <c r="I616"/>
  <c r="H616"/>
  <c r="G616"/>
  <c r="I610"/>
  <c r="H610"/>
  <c r="G610"/>
  <c r="I605"/>
  <c r="H605"/>
  <c r="G605"/>
  <c r="I600"/>
  <c r="H600"/>
  <c r="G600"/>
  <c r="I595"/>
  <c r="H595"/>
  <c r="G595"/>
  <c r="I590"/>
  <c r="H590"/>
  <c r="G590"/>
  <c r="I585"/>
  <c r="H585"/>
  <c r="G585"/>
  <c r="I578"/>
  <c r="H578"/>
  <c r="G578"/>
  <c r="I573"/>
  <c r="H573"/>
  <c r="G573"/>
  <c r="H571"/>
  <c r="H570"/>
  <c r="I568"/>
  <c r="G568"/>
  <c r="I563"/>
  <c r="H563"/>
  <c r="G563"/>
  <c r="I558"/>
  <c r="H558"/>
  <c r="G558"/>
  <c r="I553"/>
  <c r="H553"/>
  <c r="G553"/>
  <c r="I547"/>
  <c r="H547"/>
  <c r="G547"/>
  <c r="I542"/>
  <c r="H542"/>
  <c r="G542"/>
  <c r="I537"/>
  <c r="H537"/>
  <c r="G537"/>
  <c r="I535"/>
  <c r="I534"/>
  <c r="H532"/>
  <c r="G532"/>
  <c r="I527"/>
  <c r="H527"/>
  <c r="G527"/>
  <c r="H525"/>
  <c r="H524"/>
  <c r="I522"/>
  <c r="G522"/>
  <c r="I517"/>
  <c r="H517"/>
  <c r="G517"/>
  <c r="I512"/>
  <c r="H512"/>
  <c r="G512"/>
  <c r="I507"/>
  <c r="H507"/>
  <c r="G507"/>
  <c r="I502"/>
  <c r="H502"/>
  <c r="G502"/>
  <c r="I497"/>
  <c r="H497"/>
  <c r="G497"/>
  <c r="I492"/>
  <c r="H492"/>
  <c r="G492"/>
  <c r="I487"/>
  <c r="H487"/>
  <c r="G487"/>
  <c r="I482"/>
  <c r="H482"/>
  <c r="G482"/>
  <c r="I477"/>
  <c r="H477"/>
  <c r="G477"/>
  <c r="I472"/>
  <c r="H472"/>
  <c r="G472"/>
  <c r="I467"/>
  <c r="H467"/>
  <c r="G467"/>
  <c r="I462"/>
  <c r="H462"/>
  <c r="G462"/>
  <c r="I457"/>
  <c r="H457"/>
  <c r="G457"/>
  <c r="I452"/>
  <c r="H452"/>
  <c r="G452"/>
  <c r="I447"/>
  <c r="H447"/>
  <c r="G447"/>
  <c r="I442"/>
  <c r="H442"/>
  <c r="G442"/>
  <c r="I437"/>
  <c r="H437"/>
  <c r="G437"/>
  <c r="I432"/>
  <c r="G432"/>
  <c r="I427"/>
  <c r="G427"/>
  <c r="I422"/>
  <c r="G422"/>
  <c r="I417"/>
  <c r="H417"/>
  <c r="G417"/>
  <c r="I412"/>
  <c r="H412"/>
  <c r="G412"/>
  <c r="I407"/>
  <c r="H407"/>
  <c r="G407"/>
  <c r="I402"/>
  <c r="H402"/>
  <c r="G402"/>
  <c r="I396"/>
  <c r="H396"/>
  <c r="G396"/>
  <c r="I391"/>
  <c r="H391"/>
  <c r="G391"/>
  <c r="I386"/>
  <c r="H386"/>
  <c r="G386"/>
  <c r="I381"/>
  <c r="H381"/>
  <c r="G381"/>
  <c r="I376"/>
  <c r="H376"/>
  <c r="G376"/>
  <c r="I371"/>
  <c r="H371"/>
  <c r="G371"/>
  <c r="I366"/>
  <c r="H366"/>
  <c r="G366"/>
  <c r="I361"/>
  <c r="H361"/>
  <c r="G361"/>
  <c r="I356"/>
  <c r="H356"/>
  <c r="G356"/>
  <c r="I351"/>
  <c r="H351"/>
  <c r="G351"/>
  <c r="I346"/>
  <c r="H346"/>
  <c r="G346"/>
  <c r="I341"/>
  <c r="H341"/>
  <c r="G341"/>
  <c r="I335"/>
  <c r="H335"/>
  <c r="G335"/>
  <c r="I330"/>
  <c r="H330"/>
  <c r="G330"/>
  <c r="I325"/>
  <c r="H325"/>
  <c r="G325"/>
  <c r="I320"/>
  <c r="H320"/>
  <c r="G320"/>
  <c r="I315"/>
  <c r="H315"/>
  <c r="G315"/>
  <c r="I310"/>
  <c r="H310"/>
  <c r="G310"/>
  <c r="I305"/>
  <c r="H305"/>
  <c r="G305"/>
  <c r="I299"/>
  <c r="H299"/>
  <c r="G299"/>
  <c r="I294"/>
  <c r="H294"/>
  <c r="G294"/>
  <c r="I289"/>
  <c r="H289"/>
  <c r="G289"/>
  <c r="I284"/>
  <c r="H284"/>
  <c r="G284"/>
  <c r="I279"/>
  <c r="H279"/>
  <c r="G279"/>
  <c r="I274"/>
  <c r="H274"/>
  <c r="G274"/>
  <c r="I269"/>
  <c r="H269"/>
  <c r="G269"/>
  <c r="I264"/>
  <c r="H264"/>
  <c r="G264"/>
  <c r="I258"/>
  <c r="H258"/>
  <c r="G258"/>
  <c r="I253"/>
  <c r="H253"/>
  <c r="G253"/>
  <c r="I248"/>
  <c r="H248"/>
  <c r="G248"/>
  <c r="I243"/>
  <c r="H243"/>
  <c r="G243"/>
  <c r="I238"/>
  <c r="H238"/>
  <c r="G238"/>
  <c r="I232"/>
  <c r="H232"/>
  <c r="G232"/>
  <c r="I227"/>
  <c r="H227"/>
  <c r="G227"/>
  <c r="I222"/>
  <c r="H222"/>
  <c r="G222"/>
  <c r="I217"/>
  <c r="H217"/>
  <c r="G217"/>
  <c r="I211"/>
  <c r="H211"/>
  <c r="G211"/>
  <c r="I206"/>
  <c r="H206"/>
  <c r="G206"/>
  <c r="I201"/>
  <c r="H201"/>
  <c r="G201"/>
  <c r="I196"/>
  <c r="H196"/>
  <c r="G196"/>
  <c r="I191"/>
  <c r="H191"/>
  <c r="G191"/>
  <c r="I186"/>
  <c r="H186"/>
  <c r="G186"/>
  <c r="I181"/>
  <c r="H181"/>
  <c r="G181"/>
  <c r="I176"/>
  <c r="H176"/>
  <c r="G176"/>
  <c r="I170"/>
  <c r="H170"/>
  <c r="G170"/>
  <c r="I165"/>
  <c r="H165"/>
  <c r="G165"/>
  <c r="I160"/>
  <c r="H160"/>
  <c r="G160"/>
  <c r="I155"/>
  <c r="H155"/>
  <c r="G155"/>
  <c r="I150"/>
  <c r="H150"/>
  <c r="G150"/>
  <c r="I145"/>
  <c r="H145"/>
  <c r="G145"/>
  <c r="I140"/>
  <c r="H140"/>
  <c r="G140"/>
  <c r="I134"/>
  <c r="H134"/>
  <c r="G134"/>
  <c r="I129"/>
  <c r="H129"/>
  <c r="G129"/>
  <c r="I124"/>
  <c r="H124"/>
  <c r="G124"/>
  <c r="I119"/>
  <c r="H119"/>
  <c r="G119"/>
  <c r="I114"/>
  <c r="H114"/>
  <c r="G114"/>
  <c r="I107"/>
  <c r="H107"/>
  <c r="G107"/>
  <c r="I102"/>
  <c r="H102"/>
  <c r="G102"/>
  <c r="I97"/>
  <c r="H97"/>
  <c r="G97"/>
  <c r="I92"/>
  <c r="H92"/>
  <c r="G92"/>
  <c r="I87"/>
  <c r="H87"/>
  <c r="G87"/>
  <c r="I82"/>
  <c r="H82"/>
  <c r="G82"/>
  <c r="I77"/>
  <c r="H77"/>
  <c r="G77"/>
  <c r="I72"/>
  <c r="H72"/>
  <c r="G72"/>
  <c r="I66"/>
  <c r="H66"/>
  <c r="G66"/>
  <c r="I61"/>
  <c r="H61"/>
  <c r="G61"/>
  <c r="I56"/>
  <c r="H56"/>
  <c r="G56"/>
  <c r="I51"/>
  <c r="H51"/>
  <c r="G51"/>
  <c r="I45"/>
  <c r="H45"/>
  <c r="G45"/>
  <c r="I40"/>
  <c r="H40"/>
  <c r="G40"/>
  <c r="I35"/>
  <c r="H35"/>
  <c r="G35"/>
  <c r="I30"/>
  <c r="H30"/>
  <c r="G30"/>
  <c r="I25"/>
  <c r="H25"/>
  <c r="G25"/>
  <c r="I20"/>
  <c r="H20"/>
  <c r="G20"/>
  <c r="I15"/>
  <c r="H15"/>
  <c r="G15"/>
  <c r="I10"/>
  <c r="H10"/>
  <c r="G10"/>
  <c r="H522" l="1"/>
  <c r="G801"/>
  <c r="H568"/>
  <c r="I532"/>
  <c r="H10" i="1" l="1"/>
</calcChain>
</file>

<file path=xl/sharedStrings.xml><?xml version="1.0" encoding="utf-8"?>
<sst xmlns="http://schemas.openxmlformats.org/spreadsheetml/2006/main" count="3489" uniqueCount="905">
  <si>
    <t xml:space="preserve">Додаток до рішення 
Марганецької міської ради
від_____________2025 року                                                                                                                      № ____________ / VІІІ
</t>
  </si>
  <si>
    <t xml:space="preserve">ПЛАН ЗАХОДІВ 
з реалізації у 2025-2027 роках Стратегії  розвитку Марганецької міської територіальної громади       </t>
  </si>
  <si>
    <t>№   з/п</t>
  </si>
  <si>
    <t xml:space="preserve">Найменування заходів з реалізації  завдань </t>
  </si>
  <si>
    <t>Строки здійснення заходів</t>
  </si>
  <si>
    <t xml:space="preserve">Відповідальні за здійснення заходів </t>
  </si>
  <si>
    <t>Програми, спрямовані на виконання інвестиційних завдань</t>
  </si>
  <si>
    <t xml:space="preserve">Індикативні обсяги і джерела фінансування </t>
  </si>
  <si>
    <t>Індикатори оцінювання здійснення заходів та їх цільове значення (Очікувані результати)</t>
  </si>
  <si>
    <t>Джерела фінансування</t>
  </si>
  <si>
    <t>Стратегічна ціль 1. Підвищення рівня конкурентоспроможності громади</t>
  </si>
  <si>
    <t xml:space="preserve">Оперативна ціль 1.1.  Сильна, спроможна та конкурентоспроможна економіка громади
</t>
  </si>
  <si>
    <t>1.1.1.</t>
  </si>
  <si>
    <t>Забезпечення маркетингового просування громади</t>
  </si>
  <si>
    <t>2025-2027</t>
  </si>
  <si>
    <t>Виконавчий комітет Марганецької міської ради</t>
  </si>
  <si>
    <t>Загальний обсяг,у т.ч:</t>
  </si>
  <si>
    <t xml:space="preserve">Забезпечення позиціонування громади,використання маркетингових підходів у стратегіях міського розвитку, що сприятиме покращенню життя мешканців, збільшенню конкурентоспроможності  та залученню інвестицій до  громади в умовах воєнного та мирного часу </t>
  </si>
  <si>
    <t>Державний бюджет</t>
  </si>
  <si>
    <t>Обласний бюджет</t>
  </si>
  <si>
    <t>Міський бюджет</t>
  </si>
  <si>
    <t>Інші джерела</t>
  </si>
  <si>
    <t>1.1.2.</t>
  </si>
  <si>
    <t>Програма розвитку земельних відносин і охорони земель на території Марганецької міської територіальної громади  на 2024-2026 р.р</t>
  </si>
  <si>
    <t>1.1.3.</t>
  </si>
  <si>
    <t>Підвищення інвестиційної привабливості територій та інноваційного потенціалу малого і середнього підприємництва, підтримка залучення інвестицій, популяризація інвестиційних можливостей громади</t>
  </si>
  <si>
    <t xml:space="preserve">Підвищення рівня економічної спроможності громади шляхом залучення інвестицій для найбільш ефективного використання наявного ресурсного і виробничого потенціалу, а також через стимулювання розвитку малого та середнього бізнесу;залучення зовнішніх інвесторів шляхом формування прозорого інвестиційного середовища та привабливого інвестиційного іміджу
</t>
  </si>
  <si>
    <t>1.1.4.</t>
  </si>
  <si>
    <t>Розвиток промислово-виробничого комплексу</t>
  </si>
  <si>
    <t>Виконавчий комітет Марганецької міської ради, підприємства, суб'єкти господарювання громади</t>
  </si>
  <si>
    <t>Формування оптимального промислового виробництва, направленого на розвиток чи збільшення імпортозаміщення, експорт та максимальне забезпечення внутрішніх виробничих чи споживчих потреб в інтересах соціально-економічного розвитку</t>
  </si>
  <si>
    <t>1.1.5.</t>
  </si>
  <si>
    <t>Створення сприятливих умов для розвитку малого і середнього підприємництва. Нові робочи місця, інвестиції та розвиток бізнесу</t>
  </si>
  <si>
    <t>Програма розвитку малого і середнього підприємництва Марганецької міської територіальної громади  на 2022-2026 роки</t>
  </si>
  <si>
    <t>1.1.6.</t>
  </si>
  <si>
    <t>Стимулювання підприємницької активності шляхом стимулювання внутрішньо переміщених осіб працездатного віку, ветеранів/-ок війни та членів їх сімей, безробітних осіб до працевлаштування, заснування власного бізнесу </t>
  </si>
  <si>
    <t>Управління праці та  соціального захисту населення; Марганецький відділ Нікопольської філії Дніпропетровського облсного центру зайнятості</t>
  </si>
  <si>
    <t>Створення сприятливих умов для розвитку бізнесу. Надання центрами зайнятості одноразової допомоги безробітним на започаткування власного бізнесу</t>
  </si>
  <si>
    <t>1.1.7.</t>
  </si>
  <si>
    <t xml:space="preserve">Розширення сфери застосування праці та стимулювання зацікавленості роботодавців у створенні нових робочих місць
</t>
  </si>
  <si>
    <t>Марганецький відділ Нікопольської філії Дніпропетровського облсного центру зайнятості</t>
  </si>
  <si>
    <t>Програма зайнятості населення Марганецької міської територіальної громади на 2023-2025 роки</t>
  </si>
  <si>
    <t>Розвиткок ринку праці в місті, реалізацію державної політики зайнятості, здійснення заходів щодо запобігання масовому безробіттю внаслідок структурних змін в економіці, посиленню соціального захисту неконкурентоспроможних верств населення</t>
  </si>
  <si>
    <t>1.1.8.</t>
  </si>
  <si>
    <t>Реалізація першочергових заходів, спрямованих на забезпечення продуктами харчування та питною водою мешканців громади та внутрішньо переміщених осіб</t>
  </si>
  <si>
    <t>Управління освіти Марганецької міської ради</t>
  </si>
  <si>
    <t>Задоволення потреб економіки держави, регіону та суспільства у кваліфікованих кадрах, забезпечення конституційного права громадян на здобуття освіти відповідно до їх покликань, інтересів та здібностей</t>
  </si>
  <si>
    <t>Налагодження діалогу для ефективної кооперації та взаємодії між владою, бізнесом громади</t>
  </si>
  <si>
    <t>Відділ з питань торгівлі, підприємництва та захисту прав споживачів виконавчого комітету Марганецької міської ради</t>
  </si>
  <si>
    <t>Програма продовольчої безпеки Марганецької міської територіальної громади на 2024-2026 роки</t>
  </si>
  <si>
    <t>1.2.1.</t>
  </si>
  <si>
    <t>1.2.2.</t>
  </si>
  <si>
    <t>1.2.3.</t>
  </si>
  <si>
    <t>1.2.4.</t>
  </si>
  <si>
    <t>Модернізація та розвиток вуличної інфраструктури (освітлення, пішохідних зон) </t>
  </si>
  <si>
    <t>Розвиток житлового будівництва </t>
  </si>
  <si>
    <t>Нове будівництво житлового будинку за адресою: вулиця Бульварна, будинок 26-б, м. Марганець. Продовження. Коригування</t>
  </si>
  <si>
    <t xml:space="preserve">Розроблення містобудівної документації та впровадження сучасних практик містопланування з урахуванням принципів інклюзивності та безбар’єрності 
</t>
  </si>
  <si>
    <t>Розробка містобудівної документації- генерального плану Марганецької міської територіальної громади та плану зонування</t>
  </si>
  <si>
    <t>Створення зон відпочинку, реконструкція парків, скверів, зелених зон </t>
  </si>
  <si>
    <t>Будівництво, модернізація та реконструкція мереж водопостачання, водовідведення  та каналізації</t>
  </si>
  <si>
    <t xml:space="preserve">Розвиток культурно-пізнавального, лікувально-оздоровчого, промислового, “зеленого”, спортивного та інших видів туризму </t>
  </si>
  <si>
    <t>Відділ молоді, культури та спорту Марганецької міської ради</t>
  </si>
  <si>
    <t>Формування культури здорового способу життя, екологічної культури і дбайливого ставлення до навколишнього природного середовища. Збільшення кількісті туристів, розвиток туризму , вивченням та популяризацією краєзнавства, культурної спадщини та історичного надбання</t>
  </si>
  <si>
    <t xml:space="preserve">Сприяння належному облаштуванню туристичних маршрутів та об’єктів туристичних відвідувань, їх цифровізації, створенню комфортних, безпечних, безбар’єрних умов для туристів(-ок)
</t>
  </si>
  <si>
    <t>Збереження культурноісторичної та архітектурної спадщини громади</t>
  </si>
  <si>
    <t xml:space="preserve"> Популяризація туристичних місць громади</t>
  </si>
  <si>
    <t>Створення культурномистецького простору</t>
  </si>
  <si>
    <t>Розвиток відповідної інфраструктури туризму </t>
  </si>
  <si>
    <t>Міська комплексна програма розвитку туризму в Марганецькій територіальній громаді на 2022 – 2026 роки</t>
  </si>
  <si>
    <t>Координація та розвиток співпраці влади та бізнесу залучення інвестицій в питаннях розвитку туризму в громаді</t>
  </si>
  <si>
    <t>Стратегічна ціль 2. Формування згуртованої держави в соціальному, гуманітарному, економічному, кліматичному, екологічному, безпековому та просторовому вимірах</t>
  </si>
  <si>
    <t>Оперативна ціль 2.1. Забезпечення інтегрованого розвитку громади з урахуванням інтересів майбутніх поколінь</t>
  </si>
  <si>
    <t>2.1.1.</t>
  </si>
  <si>
    <t>Здійснення заходів щодо безпеки життєдіяльності, відновлення та стимулювання економічної активності громади</t>
  </si>
  <si>
    <t>Управління соціального захисту населення; КП "Марганецька центральна міська лакарня" Марганецької міської ради;  КНП "Марганецький центр первинної медико-санітарної допомоги"; Управління освіти Марганецької міської ради</t>
  </si>
  <si>
    <t>Сприяння розвиту людського потенціалу, зростання рівня комфорту проживання в громаді. Ефективна мережа закладів соціальної сфери, висока якість освітніх, медичних та культурних послуг, дієвий соціальний захист</t>
  </si>
  <si>
    <t>2.1.2.</t>
  </si>
  <si>
    <t>Сприяння залученню інвестиційних ресурсів, коштів міжнародної технічної допомоги та міжнародних фінансових організацій для розвитку територій </t>
  </si>
  <si>
    <t xml:space="preserve">Підвищення рівня економічної спроможності громади шляхом залучення інвестицій для найбільш ефективного використання наявного ресурсного і виробничого потенціалу, а також через стимулювання розвитку малого та середнього бізнесу;залучення зовнішніх інвесторів шляхом формування прозорого інвестиційного середовища та привабливого інвестиційного іміджу
</t>
  </si>
  <si>
    <t>2.1.3.</t>
  </si>
  <si>
    <t>Сприяння диверсифікації економіки на місцевому рівні, сталому соціально-економічному розвитку громади</t>
  </si>
  <si>
    <t>Розвиток сучасної  інфраструктури, у т. ч. дорожньо-транспортної, інформаційної, комунікаційної, освітньої, медичної, соціальної тощо як базової умови залучення до регіону інвестиційних коштів, ресурсів, робочої сили та основи гарантування доступності публічних послуг, незалежно від місця проживання людини</t>
  </si>
  <si>
    <t>2.1.4.</t>
  </si>
  <si>
    <t xml:space="preserve">Відновлення громади від наслідків агресії російської федерації </t>
  </si>
  <si>
    <t xml:space="preserve">Ліквідація наслідків збройної агресії російської федерації:  будівництво (капремонт, реконструкція) та аварійно-відновлювальні роботи багатоквартирних будинків, медичних закладів, шкіл та дитячих садків, об’єктів комунальної інфраструктури, а також будівництво захисних споруд цивільного захисту тощо
</t>
  </si>
  <si>
    <t>2.1.5.</t>
  </si>
  <si>
    <t>Заохочення створення нових виробництв з урахуванням потреби у реалізації трудового потенціалу</t>
  </si>
  <si>
    <t>Якісна системи управління трудовим потенціалом</t>
  </si>
  <si>
    <t>2.2.1.</t>
  </si>
  <si>
    <t>Покращення матеріально-технічної бази закладів освіти, забезпечення якості освітніх послуг</t>
  </si>
  <si>
    <t>2.2.2.</t>
  </si>
  <si>
    <t xml:space="preserve">Забезпечення закладів освіти  шкільними автобусами для забезпечення доступу до якісної освіти для учнів(-ениць) у віддалених населених пунктах громади
</t>
  </si>
  <si>
    <t>Створення належних умов для отримання якісної профільної освіти, збереження і розвитку фізичного та творчого потенціалу учнів</t>
  </si>
  <si>
    <t>2.2.3.</t>
  </si>
  <si>
    <t>Забезпечення цифровізації освітнього процесу  </t>
  </si>
  <si>
    <t>Впровадження в освітній процес на всіх рівнях сучасних інформаційно- комунікаційних технологій з метою розвитку у молоді навичок  аналізу достовірності отримуваної інформації, застосування критичного мислення, максимального використання в навчальних цілях</t>
  </si>
  <si>
    <t>2.2.4.</t>
  </si>
  <si>
    <t xml:space="preserve">Забезпечення рівного доступу до якісної освіти всіх учнів та створення комфортних, безпечних, безбар’єрних умов для всіх учасників(-ць) освітнього процесу; сприяння подальшому розвитку інклюзивної освіти
</t>
  </si>
  <si>
    <t xml:space="preserve">Комплексна програма розвитку освіти у місті Марганці на 2022-2025 роки </t>
  </si>
  <si>
    <t>Підвищення якості освіти і виховання, інноваційний розвиток міста,  забезпечення рівного доступу до здобуття якісної освіти, соціальний захист усіх учасників навчально-виховного процесу, інтеграція в європейський та світовий освітній простір, удосконалення механізму управління освітою та її фінансування, матеріально-технічне забезпечення закладів освіти й установ та дотримання вимог пожежної безпеки</t>
  </si>
  <si>
    <t>2.2.7.</t>
  </si>
  <si>
    <t>Забезпечення функціонування оптимальної мережі різних типів надавачів освітніх послуг для дітей раннього і дошкільного віку у безпечних умовах </t>
  </si>
  <si>
    <t>2.2.8.</t>
  </si>
  <si>
    <t xml:space="preserve">Сприяння розвитку мережі закладів професійної (професійно-технічної) освіти відповідно до потреб регіональних та міжрегіональних ринків праці
</t>
  </si>
  <si>
    <t>Задоволення освітніх потреб громадян різних вікових груп у здобутті професійної (професійно-технічної) та фахової передвищої освіти</t>
  </si>
  <si>
    <t>2.2.9.</t>
  </si>
  <si>
    <t>Забезпечення освітньої діяльності дітей і молоді у вільний час. Спрямовання на здобуття знань, умінь й навичок за інтересами</t>
  </si>
  <si>
    <t>2.3.1.</t>
  </si>
  <si>
    <t xml:space="preserve">Будівництво, реконструкція та капітальний ремонт медичних закладів на території громади. Будівництво та ремонтні роботи укриттів
</t>
  </si>
  <si>
    <t>КП "Марганецька центральна міська лакарня" Марганецької міської ради;    КНП "Марганецький центр первинної медико-санітарної допомоги"</t>
  </si>
  <si>
    <t>Підвищення якості медичних послуг, покращення матеріально-технічної бази закладів охорони здоров`я</t>
  </si>
  <si>
    <t>2.3.2.</t>
  </si>
  <si>
    <t>Управління капітального будівництва, архітектури, житлово-комунального господарства та комунального майна Марганецької міської ради</t>
  </si>
  <si>
    <t>2.3.3.</t>
  </si>
  <si>
    <t xml:space="preserve">Охорона здоров'я населення. Оновлення застарілого медичного обладнання, забезпечення необхідним обладнанням, лікарськими засобами, виробами медичного призначення </t>
  </si>
  <si>
    <t>2.3.4.</t>
  </si>
  <si>
    <t>Забезпечення умов для надання послуг з реабілітації </t>
  </si>
  <si>
    <t>Створення умов для повернення особи до нормальної життєдіяльності, на профілактику ускладнень та рецидивів</t>
  </si>
  <si>
    <t>2.3.5.</t>
  </si>
  <si>
    <t>Збільшення доступності психологічної допомоги і психосоціальних послуг; забезпечення регулярного моніторингу та оцінки ефективності надання такої допомоги; розвиток системи психологічної допомоги медичними закладами людям з обмеженими фізичними можливостями</t>
  </si>
  <si>
    <t>2.3.6.</t>
  </si>
  <si>
    <t>Забезпечення надання якісних медичних послуг у сфері охорони здоров'я, материнства і дитинства </t>
  </si>
  <si>
    <t>2.3.7.</t>
  </si>
  <si>
    <t xml:space="preserve">Забезпечення доступності приміщень, обладнання закладів охорони здоров’я вимогам інклюзивності
</t>
  </si>
  <si>
    <t>Забезпечення однакової доступності медичних послуг для всього населення не залежно від ступеня його мобільності</t>
  </si>
  <si>
    <t>2.3.8.</t>
  </si>
  <si>
    <t>Забезпечення кадрового потенціалу у сфері охорони здоров’я, створення механізму стимулювання молодих спеціалістів, підвищення кваліфікації наявного медичного персоналу, створення сприятливих умов праці, модернізація робочих місць</t>
  </si>
  <si>
    <t>Оперативна ціль 2.4. Створення умов для занять фізичною культурою та спортом, залучення до здорового способу життя мешканців/-ок </t>
  </si>
  <si>
    <t>2.4.1.</t>
  </si>
  <si>
    <t xml:space="preserve">Проведення капітальних/поточних ремонтів будівель, призначених для занять фізичною культурою та спортом, створення безбар’єрних умов для відвідувачів.Сприяння ініціативам з розвитку масового спорту 
</t>
  </si>
  <si>
    <t>Відновлення/реконструкція будівель, призначених для занять фізичною культурою та спортом, створення безбар’єрних умов для відвідувачів</t>
  </si>
  <si>
    <t>2.4.2.</t>
  </si>
  <si>
    <t xml:space="preserve">Розвиток розгалуженої мережі мультифункціональних спортмайданчиків, велодоріжок, закладів фізичної культури і спорту, спортивних споруд європейського зразка на території громад
</t>
  </si>
  <si>
    <t>Цільова комплексна програма розвитку фізичної культури і спорту в місті Марганці на 2022-2026</t>
  </si>
  <si>
    <t>2.4.3.</t>
  </si>
  <si>
    <t>Проведення заходів щодо популяризації здорового способу життя серед мешканців(-ок) громади, розвиток і підтримка професійного спорту</t>
  </si>
  <si>
    <t>Формування ціннісного ставлення юнацтва та молоді до власного здоров’я, покращення фізичного розвитку та фізичної підготовленості з урахуванням вимог майбутньої професійної діяльності</t>
  </si>
  <si>
    <t>2.4.4.</t>
  </si>
  <si>
    <t>Створення можливостей, підтримка самореалізації та розвитку потенціалу молоді громади</t>
  </si>
  <si>
    <t xml:space="preserve">Цільова соціальна програма “Молодь Марганця 2022-2026” </t>
  </si>
  <si>
    <t>Оперативна ціль 2.5. Культурні послуги та формування національної ідентичності</t>
  </si>
  <si>
    <t>2.5.1.</t>
  </si>
  <si>
    <t>Формування оптимальної та інклюзивної мережі закладів культури і публічних бібліотек, яка задовольнятиме потреби різних груп населення </t>
  </si>
  <si>
    <t>Створення системи інформаційно-бібліотечного обслуговування населення, що забезпечуватиме конституційні права громадян на рівний і вільний доступ до інформації</t>
  </si>
  <si>
    <t>2.5.2.</t>
  </si>
  <si>
    <t>Створення умов для формування якісного кадрового забезпечення системи надання культурних послуг </t>
  </si>
  <si>
    <t>Цільова комплексна програма розвитку культури Марганецької міської територіальної громади на 2024-2026 роки</t>
  </si>
  <si>
    <t>Забезпечення якісних і доступних культурних послуг, розвитку людського потенціалу через стимулювання створення та споживання культурних послуг</t>
  </si>
  <si>
    <t>2.5.3.</t>
  </si>
  <si>
    <t>Забезпечення населення якісними і доступними культурними послугами</t>
  </si>
  <si>
    <t>2.5.4.</t>
  </si>
  <si>
    <t>Здійснення заходів з охорони та збереження культурної спадщини </t>
  </si>
  <si>
    <t>Розвитку науки, освіти й культури, сприяння формуванню почуття патріотизму та естетичному вихованню</t>
  </si>
  <si>
    <t>2.5.8.</t>
  </si>
  <si>
    <t xml:space="preserve">Проведення капітальних/поточних ремонтів, реконструкцій будівель мережі закладів культури, створення безпечних, безбар’єрних умов для відвідувачів </t>
  </si>
  <si>
    <t xml:space="preserve">Відновлення/реконструкція будівель  мережі закладів культури, створення безпечних, безбар’єрних умов для відвідувачів </t>
  </si>
  <si>
    <t>Оперативна ціль 2.6. Задоволення потреби населення у якісних адміністративних, публічних, соціальних послугах</t>
  </si>
  <si>
    <t>2.6.1.</t>
  </si>
  <si>
    <t>Сприяння підвищенню спроможності Центру надання адміністративних послуг (ЦНАП) та забезпечення якісного надання послуг суб’єктам звернення </t>
  </si>
  <si>
    <t>Створення рівних умов надання послуг для різних груп населення;  недопущення дискримінації щодо суб'єктів звернення за будь-якими ознаками</t>
  </si>
  <si>
    <t>2.6.2.</t>
  </si>
  <si>
    <t>Забезпечення фізичної та інформаційної безбар’єрності у ЦНАП</t>
  </si>
  <si>
    <t xml:space="preserve"> Забезпечення якісного та швидкого надання послуг суб’єктам звернення </t>
  </si>
  <si>
    <t>2.6.3.</t>
  </si>
  <si>
    <t>Формування системи надання соціальних послуг відповідно до потреб населення шляхом модернізації наявних і запровадження нових видів соціальних послуг з урахуванням ґендерних особливостей </t>
  </si>
  <si>
    <t>Якісні соціальні послуги та створення доступного середовища, що сприятиме зростанню рівня та якості їх життя шляхом забезпечення державних соціальних гарантій та впровадження додаткових форм адресної підтримки, поліпшенню соціальної ситуації в територіальній громаді.</t>
  </si>
  <si>
    <t>2.6.5.</t>
  </si>
  <si>
    <t xml:space="preserve">Впровадження «соціального кейс-менеджменту» для індивідуального підходу до вирішення проблем громадян(-ок)
</t>
  </si>
  <si>
    <t>Удосконалення системи управління та адміністрування сфери надання соціальних послуг, забезпечення функціонування та надання якісних соціальних послуг надавачами</t>
  </si>
  <si>
    <t>Оперативна ціль 2.7. Розвиток цифрової інфраструктури громади та електронних публічних послуг</t>
  </si>
  <si>
    <t>2.7.1.</t>
  </si>
  <si>
    <t>Сприяння впровадженню цифрових документів у всіх сферах діяльності, у яких необхідна перевірка дійсності документів або отримання копій документів, що посвідчують особу</t>
  </si>
  <si>
    <t xml:space="preserve">Впровадження Дія.QR. Отримання електронних копій цифрових документів користувачів Дії на свою електронну пошту. </t>
  </si>
  <si>
    <t>2.7.2.</t>
  </si>
  <si>
    <t>Забезпечення оприлюднення органами місцевого самоврядування публічної інформації у формі відкритих даних на Єдиному державному веб-порталі відкритих даних (data.gov.ua). </t>
  </si>
  <si>
    <t>Порядок оприлюднення Марганецькою міською радою, її виконавчими органами, комунальними підприємствами та закладами наборів даних, які підлягають оприлюдненню у формі відкритих даних, розроблений з метою забезпечення права кожного на доступ до публічної інформації у формі наборів даних, що знаходяться у володінні Марганецької міської ради та її виконавчих органів, комунальних підприємствах та закладах</t>
  </si>
  <si>
    <t>2.7.3.</t>
  </si>
  <si>
    <t>Підвищення рівня цифрової грамотності населення</t>
  </si>
  <si>
    <t xml:space="preserve">Направлення профільних фахівців на навчання </t>
  </si>
  <si>
    <t>2.7.4.</t>
  </si>
  <si>
    <t>Забезпечення доступності для осіб з інвалідністю з порушенням зору, слуху та мовлення офіційних веб-сайтів, реєстрів і електронних послуг, доступ до яких забезпечується через Інтернет, органів виконавчої влади та органів місцевого самоврядування, заснованих ними підприємств, установ та організацій</t>
  </si>
  <si>
    <t>Доступність офіційного сайту Марганецької міської ради  для осіб з інвалідністю з порушенням зору</t>
  </si>
  <si>
    <t>2.7.5.</t>
  </si>
  <si>
    <t>Підвищення рівня кіберзахисту існуючих регіональних систем та сервісів</t>
  </si>
  <si>
    <t>Підвищення рівня кіберзахисту</t>
  </si>
  <si>
    <t>2.7.6.</t>
  </si>
  <si>
    <t>Сприяння соціально-економічному розвитку громади, органів місцевого самоврядування шляхом впровадження сучасних та перспективних інформаційних технологій в усі сфери життєдіяльності громади</t>
  </si>
  <si>
    <t>Програма інформатизації «Електронна громада» Марганецької міської територіальної громади на 2024-2025 роки</t>
  </si>
  <si>
    <t>2.7.8.</t>
  </si>
  <si>
    <t>Сприяння у проходженні навчання державними службовцями, посадовими особами місцевого самоврядування та мешканцями регіону навчання з кібербезпеки та кібергігієни. Підвищення рівня практичних навчань у сфері кібербезпеки</t>
  </si>
  <si>
    <t>Участь в онлайн-семінарах щодо захиститу персональних даних, соцмережах та гаджетах, визначення  ботів і правильно реагувати на небезпеку у мережі</t>
  </si>
  <si>
    <t>Оперативна ціль 2.8. Соціальний захист ветеранів війни та їх сімей, внутрішньо переміщенихосіб  та інших вразливих груп населення</t>
  </si>
  <si>
    <t>2.8.1.</t>
  </si>
  <si>
    <t>Соціальний захист та підтримки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створення  умов для ефективної реадаптації та соціально-економічної реінтеграції ветеранів/-ок війни </t>
  </si>
  <si>
    <t>Управління праці та соціального захисту населення</t>
  </si>
  <si>
    <t>2.8.2.</t>
  </si>
  <si>
    <t>Соціальний захист і підтримка ветеранів війни та праці, осіб з інвалідністю, воїнів-інтернаціоналістів, осіб, постраждалих внаслідок ліквідації аварії на Чорнобильській АЕС, різноманітних пільгових категорій громадян, сімей із дітьми</t>
  </si>
  <si>
    <t>Охоплення максимального кола осіб заходами соціального захисту й підтримки  ветеранів війни та праці, осіб з інвалідністю, воїнів-інтернаціоналістів, осіб, постраждалих внаслідок ліквідації аварії на Чорнобильській АЕС, різноманітних пільгових категорій громадян, сімей із дітьми, забезпечення соціальної та матеріальної підтримки найбільш уразливих верств населення громади шляхом додержання державних соціальних гарантій і впровадження додаткових місцевих форм адресної підтримки</t>
  </si>
  <si>
    <t>2.8.3.</t>
  </si>
  <si>
    <t>Забезпечення доступності психологічної допомоги та підтримки ментального здоров’я </t>
  </si>
  <si>
    <t xml:space="preserve">ГО "Крила Надії Марганця" Центр життєстійкості Марганецької територіальної громади </t>
  </si>
  <si>
    <t>Експериментальний проєкт із запровадження комплексної соціальної послуги з формування життєстійкості (Постанова КМУ від 03.10.2023 р. № 1049)</t>
  </si>
  <si>
    <t>Надання комплексних соціальних послуг та та інших послуг з  метою формування соціальної згуртованості територіальної громади, підтримці психічного здоров'я населення та зниженню загального рівня стресу і тривожності серед населення, що проживає на території територіальної громади, відновлення ментального здоров'я</t>
  </si>
  <si>
    <t>2.8.4.</t>
  </si>
  <si>
    <t>Забезпечення функціонування реабілітаційних центрів для учасників бойових дій, осіб з інвалідністю внаслідок війни, а також з надання допомоги дітям та, в тому числі, надання абілітаційної та реабілітаційної допомоги дітям з інвалідністю. Створення інклюзивного та безбар'єрного середовища на території громади </t>
  </si>
  <si>
    <t>Створення умов для забезпечення безперешкодного середовища для  всіх груп населення, в т.ч. осіб з інвалідністю та інших категорій маломобільних груп населення на територіїгромади та забезпечення рівних можливостей кожній людині реалізовувати свої права, отримувати послуги на рівні з іншими</t>
  </si>
  <si>
    <t>2.8.5.</t>
  </si>
  <si>
    <t>Забезпечення навчання для можливості інтеграції людей з інвалідністю до робочої сили області, а також заохочення роботодавців для організації робочих місць </t>
  </si>
  <si>
    <t>Працевлаштування осіб з інвалідністю на звичайних підприємствах в умовах відкритого ринку праці</t>
  </si>
  <si>
    <t>2.8.6.</t>
  </si>
  <si>
    <t>Сприяння утворенню органами місцевого самоврядування та забезпечення функціонування у територіальних громадах надавачів соціальних послуг </t>
  </si>
  <si>
    <t xml:space="preserve">Забезпечення соціальної підтримки осіб /сімей, які перебувають у складних життєвих обставинах, захист їхніх прав </t>
  </si>
  <si>
    <t>2.8.7.</t>
  </si>
  <si>
    <t>Забезпечення доступності перекваліфікації для ветеранів/-ок, внутрішньо переміщених осіб та інших представників вразливих груп </t>
  </si>
  <si>
    <t xml:space="preserve">Упровадження системи переходу від військової служби до цивільного життя для ефективної реінтеграції ветерана, збереження його активної ролі в розвитку громадянського суспільства та підвищення мотивації до проходження військової служби. </t>
  </si>
  <si>
    <t>2.8.8.</t>
  </si>
  <si>
    <t xml:space="preserve">Забезпечення умов для інтеграції внутрішньо переміщених осіб в громади. Розвиток підприємництва серед внутрішньо переміщених осіб та ветеранів(-ок)
</t>
  </si>
  <si>
    <t>Надання ВПО правової допомоги, консультативних, інформаційних та інших видів послуг. Відкриття ФОП; створення робочих місць. Створення умов для використання потенціалу ВПО (їх знань, вмінь, навичок тощо) для потреб розвитку територіальних громад, де вони проживають</t>
  </si>
  <si>
    <t>2.8.9.</t>
  </si>
  <si>
    <t>Соціальний захист та підтримка дітей</t>
  </si>
  <si>
    <t>Служба у справах дітей Маврганецької міської ради</t>
  </si>
  <si>
    <t>2.8.10.</t>
  </si>
  <si>
    <t xml:space="preserve">Проведення регулярного моніторингу потреб внутрішньо переміщених осіб для оперативного реагування на зміни
</t>
  </si>
  <si>
    <t>Надання необхідної  допомоги внутрішньо переміщеним особам, забезпечення  необхідною підтримкою</t>
  </si>
  <si>
    <t>2.8.11.</t>
  </si>
  <si>
    <t xml:space="preserve">Реалізація Політики Героїв та меморіалізація війни
</t>
  </si>
  <si>
    <t>Оперативна ціль 2.9. Забезпечення розвитку інфраструктури та благоустрою територій </t>
  </si>
  <si>
    <t>2.9.1.</t>
  </si>
  <si>
    <t>2.9.2.</t>
  </si>
  <si>
    <t xml:space="preserve">Підвищення рівня якості послуг, що надаються населенню у сфері житлово-комунального господарства
</t>
  </si>
  <si>
    <t>Управління капітального будівництва архітектури, житловокомунального господарства та комунального майна Марганецької міської ради</t>
  </si>
  <si>
    <t>2.9.3.</t>
  </si>
  <si>
    <t xml:space="preserve">Розвиток інфраструктури громадського транспорту та велосипедної інфраструктури в територіальній громаді
</t>
  </si>
  <si>
    <t xml:space="preserve">Розвиток інфраструктури громадського транспорту та велосипедної інфраструктури </t>
  </si>
  <si>
    <t>2.9.4.</t>
  </si>
  <si>
    <t>2.9.5.</t>
  </si>
  <si>
    <t>2.9.6.</t>
  </si>
  <si>
    <t>2.9.7.</t>
  </si>
  <si>
    <t>2.9.8.</t>
  </si>
  <si>
    <t xml:space="preserve">Відновлення житлового та нежитлового фонду громади. Будівництво, реконструкція та ремонт об’єктів житлово-комунального господарства. </t>
  </si>
  <si>
    <t>2.9.9.</t>
  </si>
  <si>
    <t xml:space="preserve">Підтримка  об’єднань співвласників багатоквартирних будинків та ЖБК </t>
  </si>
  <si>
    <t>Програма підтримки об’єднань співвласників багатоквартирних будинків та ЖБК в місті Марганці Нікопольського району Дніпропетровської області на 2021-2025 роки</t>
  </si>
  <si>
    <t>2.9.10.</t>
  </si>
  <si>
    <t>Забезпечення європейського рівня екологічної безпеки, досягнення повної відповідності національним нормам щодо очищення стоків та скиду їх до водних об’єктів, приведення системи очистки та подачі споживачам питної води до європейських стандартів</t>
  </si>
  <si>
    <t xml:space="preserve">Оперативна ціль 2.10. Забезпечення згуртованості населення з урахуванням викликів від наслідків війни
</t>
  </si>
  <si>
    <t>2.10.1.</t>
  </si>
  <si>
    <t xml:space="preserve">Реалізація проєктів та здійснення заходів щодо зміцнення згуртованості населення з  урахуванням викликів від наслідків війни соціальної згуртованості населення </t>
  </si>
  <si>
    <t>Становлення спільних цінностей на різних суспільних рівнях, відслідковування динаміки відповідних процесів, зменшення розбіжностей та диспропорцій у статках, доходах, залучення до спільної діяльності та спільного вирішення проблем та викликів, що існують в громадах</t>
  </si>
  <si>
    <t>2.10.2.</t>
  </si>
  <si>
    <t xml:space="preserve">Розроблення заходів для превенції потенційних конфліктів у повоєнний період
</t>
  </si>
  <si>
    <t>Підвищення професійної компетентності  посадових осіб місцевого самоврядування з питань засвоєння ними сучасних теоретичних і практичних знань щодо ефективного управління конфліктами в повоєнний час, набутті практичних умінь і навичок їх застосування у професійній діяльності</t>
  </si>
  <si>
    <t>2.10.3.</t>
  </si>
  <si>
    <t xml:space="preserve">Протидія гібридним впливам агресора, проведення інформаційний кампаній 
</t>
  </si>
  <si>
    <t>Обмеження  доступу російських (проросійських) медіа та інформаційних ресурсів на територію громади, заборона їх діяльності або контролювати їх контент з метою зменшення російської пропаганди та впливу</t>
  </si>
  <si>
    <t>2.10.4.</t>
  </si>
  <si>
    <t xml:space="preserve">Відбудова руйнувань війни за принципом «Build Back Better» (відбудувати краще, ніж було)
</t>
  </si>
  <si>
    <t>Управління праці та соціального захисту населення виконавчого комітету Марганецької міської ради</t>
  </si>
  <si>
    <t>Капітальний ремонт будівлі ЦНСП Марганецької міської ради за адресою вул. Кленова, 7-А м. Марганець, Дніпропетровської області</t>
  </si>
  <si>
    <t>2.10.5.</t>
  </si>
  <si>
    <t xml:space="preserve">Сприяння умов для розвитку волонтерства
</t>
  </si>
  <si>
    <t xml:space="preserve">Міська Програма сприяння розвитку волонтерства на території Марганецької міської територіальної громади на 2023-2027 роки </t>
  </si>
  <si>
    <t>Забезпечення сприятливих умов для розвитку волонтерства, підвищення рівня самоорганізації жителів в громаді для участі у волонтерській діяльності</t>
  </si>
  <si>
    <t>2.10.6.</t>
  </si>
  <si>
    <t xml:space="preserve">Розвиток національно-патріотичного виховання, посилення, декомунізації та формування національної ідентичності
</t>
  </si>
  <si>
    <t>Переосмислення зробленого і здійснення системних заходів, спрямованих на посилення національно-патріотичного виховання дітей та молоді - формування нового українця, що діє на основі національних та європейських цінностей</t>
  </si>
  <si>
    <t>Стратегічна ціль 3. Розбудова ефективного  багаторівневого врядування</t>
  </si>
  <si>
    <t>Оперативна ціль 3.1. Розвиток інституційної спроможності органів публічної влади з урахуванням кращих практик ЄС </t>
  </si>
  <si>
    <t>3.1.1.</t>
  </si>
  <si>
    <t xml:space="preserve">Оновлення документів стратегічного планування </t>
  </si>
  <si>
    <t>Оновлення документів стратегічного планування з урахуванням пріоритетів щодо відновлення та розвитку територій, збереження збалансованого розвитку екосистем та адаптації до зміни клімату </t>
  </si>
  <si>
    <t>3.1.2.</t>
  </si>
  <si>
    <t>Сприяння запровадженню місцевої статистики, створення інструментів для збору, зберігання та обробки даних місцевої статистики, зокрема  ґендерно дезагрегованих </t>
  </si>
  <si>
    <t>Забезпечення результативності, продуктивності та економності досягнення поставленої мети</t>
  </si>
  <si>
    <t>3.1.3.</t>
  </si>
  <si>
    <t>Забезпечення застосування принципу ґендерної рівності та соціальної інтеграції (ГРСІ) до процесів стратегічного планування та бюджетування, залучення до цих процесів представників вразливих груп населення </t>
  </si>
  <si>
    <t>Запровадження ґендерно - орієнтованого підходу до процесів стратегічного планування та бюджетування, залучення до цих процесів представників вразливих груп населення </t>
  </si>
  <si>
    <t>3.1.4.</t>
  </si>
  <si>
    <t xml:space="preserve">Створення умов для ефективної взаємодії органів місцевого самоврядування на різних рівнях, спрямованої на відбудову та комплексний розвиток громади в умовах адаптації до нових соціально-економічних викликів
</t>
  </si>
  <si>
    <t>Розвиток громади в умовах адаптації до нових соціально-економічних викликів</t>
  </si>
  <si>
    <t>3.1.5.</t>
  </si>
  <si>
    <t>Сприяння удосконаленню професійних знань, умінь, навичок  посадових осіб місцевого самоврядування, зокрема у сфері стратегічного планування, надання публічних послуг, бюджетування, в тому числі ґендерно орієнтованого, та залучення інвестицій </t>
  </si>
  <si>
    <t>Підвищення квалафікації посадових осіб місцевого самоврядування, зокрема у сфері стратегічного планування, надання публічних послуг, бюджетування, в тому числі гендерно орієнтованого, та залучення інвестицій </t>
  </si>
  <si>
    <t>3.1.6.</t>
  </si>
  <si>
    <t xml:space="preserve">Розвиток та удосконалення роботи органів самоорганізації населення та об’єднань співвласників багатоквартирних будинків на території громади
</t>
  </si>
  <si>
    <t>Програма створення, розвитку та удосконалення роботи органів самоорганізації населення та об’єднань співвласників багатоквартирних будинків на території міста Марганця на 2022-2026 роки</t>
  </si>
  <si>
    <t>Оперативна ціль 3.2. Розвиток різних форм співробітництва та ефективне управління публічними інвестиціями</t>
  </si>
  <si>
    <t>3.2.1.</t>
  </si>
  <si>
    <t xml:space="preserve">Розвиток міжнародного територіального співробітництва, зокрема міжтериторіального, шляхом розбудови міжнародних партнерств, створення умов для укладення угод про міжтериторіальне співробітництво з іноземними партнерами
</t>
  </si>
  <si>
    <t>Укладення угод про міжтериторіальне співробітництво з іноземними партнерами</t>
  </si>
  <si>
    <t>3.2.2.</t>
  </si>
  <si>
    <t>Сприяння розбудові партнерства та обміну досвідом між органами місцевого самоврядування та іншими суб’єктами регіональної політики щодо ефективності управління та впровадження інноваційних методів роботи</t>
  </si>
  <si>
    <t>Укладення партнерських угод / меморандумів про співробітництво територіальних громад</t>
  </si>
  <si>
    <t>3.2.3.</t>
  </si>
  <si>
    <t>Сприяння залученню коштів міжнародної технічної допомоги та міжнародних фінансових організацій для реалізації публічних інвестиційних проєктів для відновлення та розвитку громади</t>
  </si>
  <si>
    <t>Створення необхідних умов для встановлення та поглиблення економічних, інвестиційних, соціальних, освітніх, екологічних, культурних та інших відносин з регіонами іноземних країн</t>
  </si>
  <si>
    <t>3.2.4.</t>
  </si>
  <si>
    <t>Запровадження нових підходів до управління публічними інвестиціями у документах стратегічного планування  </t>
  </si>
  <si>
    <t>Головні розпорядники коштів міського бюджету</t>
  </si>
  <si>
    <t>Планування інвестиційних проєктів  на основі стратегічних пріоритетів та середньострокової бюджетної рамки</t>
  </si>
  <si>
    <t>3.2.5.</t>
  </si>
  <si>
    <t>Впровадження системного підходу до підготовки, скринінгу, пріоритезації, відбору, виявлення ризиків, реалізації, моніторингу та оцінки ефективності публічних інвестиційних проєктів на  місцевому рівні для подальшого фінансування з бюджету та з наданням державної підтримки</t>
  </si>
  <si>
    <t>Моніторінг та оцінка ефективності публічних інвестиційних проєктів на  місцевому рівні для подальшого фінансування з бюджету та з наданням державної підтримки</t>
  </si>
  <si>
    <t>3.2.6.</t>
  </si>
  <si>
    <t>Посилення фінансової спроможності органів місцевого самоврядування, створення умов для забезпечення виконання органами місцевого самоврядування власних та делегованих повноважень</t>
  </si>
  <si>
    <t>Посилення фінансової спроможності громади</t>
  </si>
  <si>
    <t>3.2.7.</t>
  </si>
  <si>
    <t>Сприяння залученню коштів міжнародної технічної допомоги та міжнародних організацій з метою забезпечення охорони культурної спадщини</t>
  </si>
  <si>
    <t>Отримання міжнародної технічної допомоги та міжнародних організацій з метою забезпечення охорони культурної спадщини</t>
  </si>
  <si>
    <t>3.2.8.</t>
  </si>
  <si>
    <t>Удосконалення механізму здійснення місцевих запозичень до місцевих бюджетів та надання місцевих гарантій</t>
  </si>
  <si>
    <t>Фінансування бюджету розвитку бюджетів  громади для використання та створення, приросту чи оновлення стратегічних об’єктів довготривалого користування або об’єктів, що забезпечують виконання завдань місцевої ради спрямованих на задоволення інтересів населення громади</t>
  </si>
  <si>
    <t>3.2.9.</t>
  </si>
  <si>
    <t xml:space="preserve">Забезпечення наскрізного управління інвестиційними проєктами на місцевому рівні за допомогою Єдиної цифрової інтегрованої інформаційно-аналітичної системи управління процесом відбудови об’єктів нерухомого майна, будівництва та інфраструктури (DREAM) </t>
  </si>
  <si>
    <t>Використання DREAM - «єдиного вікна» для роботи з проєктами відновлення.</t>
  </si>
  <si>
    <t>3.2.10.</t>
  </si>
  <si>
    <t>Забезпечення співпраці Агентства відновлення з місцевими органами виконавчої влади та органами місцевого самоврядування у розробленні та реалізації публічних інвестиційних проєктів на регіональному та місцевому рівні</t>
  </si>
  <si>
    <t xml:space="preserve">Оперативна ціль 4.1. Забезпечення стійкості громади
</t>
  </si>
  <si>
    <t>4.1.1.</t>
  </si>
  <si>
    <t>Визначення органів, відповідальних за координацію діяльності суб’єктів забезпечення національної стійкості на місцевому рівні
 </t>
  </si>
  <si>
    <t>Координація діяльності суб’єктів забезпечення національної стійкості на місцевому рівні</t>
  </si>
  <si>
    <t>4.1.2.</t>
  </si>
  <si>
    <t xml:space="preserve">Створення механізму інституційного забезпечення національної системи стійкості
</t>
  </si>
  <si>
    <t>Здатність громади  та суспільства вчасно виявляти загрози і вразливості, оцінювати ризики для національної безпеки, швидко і ефективно реагувати, повністю відновлюватися після загроз, у тому числі гібридних, надзвичайних ситуацій та криз будь-якого характеру</t>
  </si>
  <si>
    <t>4.1.3.</t>
  </si>
  <si>
    <t>Узгодження процедур реагування на кризові ситуації</t>
  </si>
  <si>
    <t>Зниження людських, матеріальних і фінансових втрат внаслідок виникнення загроз, настання кризових ситуацій усіх видів</t>
  </si>
  <si>
    <t>4.1.4.</t>
  </si>
  <si>
    <t>Поглиблення міжрегіонального та міжнародного співробітництва у сфері забезпечення стійкості з урахуванням безпекових процесів</t>
  </si>
  <si>
    <t>Налагодження  міжнародного співробітництва</t>
  </si>
  <si>
    <t>Оперативна ціль 4.2.  Захист та відновлення навколишнього природнього середовища</t>
  </si>
  <si>
    <t>4.2.1.</t>
  </si>
  <si>
    <t>Відновлення та розвитку територій, які постраждали внаслідок руйнування греблі Каховської гідроелектростанції </t>
  </si>
  <si>
    <t>Відновлення та розвиток території громади, які постраждали внаслідок руйнування греблі Каховської гідроелектростанції </t>
  </si>
  <si>
    <t>4.2.2.</t>
  </si>
  <si>
    <t>Реалізація комплексу взаємопов’язаних заходів щодо мінімізації та запобігання викидам і скидам забруднюючих речовин у навколишнє природне середовище, утворення відходів, належного утримання та охорони зелених насаджень на території громади</t>
  </si>
  <si>
    <t>4.2.3.</t>
  </si>
  <si>
    <t xml:space="preserve">Міська екологічна програма м.Марганець на 2021-2025 роки </t>
  </si>
  <si>
    <t>4.2.4.</t>
  </si>
  <si>
    <t>Зменшення аварійних ситуацій на спорудах,  покращення стану очисних споруд для покращення екологічної обстановки в громаді</t>
  </si>
  <si>
    <t>4.2.5.</t>
  </si>
  <si>
    <t>Збереження та розширення природних територій та об’єктів природо-заповідного фонду </t>
  </si>
  <si>
    <t>Оновлення природного середовища, збереження та відновлення чисельності популяції багатьох рідкісних видів рослин і тварин</t>
  </si>
  <si>
    <t>4.2.6.</t>
  </si>
  <si>
    <t xml:space="preserve">Упровадження комплексної та ефективної системи управління відходами на території громади
</t>
  </si>
  <si>
    <t xml:space="preserve">Розроблення, затвердження та реалізація місцевого плану управління відходами; придбання спецтехніки для санітарної очистки громади </t>
  </si>
  <si>
    <t>4.2.7.</t>
  </si>
  <si>
    <t>Організація заходів із підвищення обізнаності мешканців/-ок щодо впливу на екологію їх діяльності </t>
  </si>
  <si>
    <t>Виявлення характеру, інтенсивності і ступеня небезпеки впливу будь-якого виду планованої господарської діяльності на стан довкілля і здоров'я населення.</t>
  </si>
  <si>
    <t>4.2.8.</t>
  </si>
  <si>
    <t xml:space="preserve">Ревіталізація індустріальних територій (у т.ч. місць видобутку корисних копалин)
</t>
  </si>
  <si>
    <t>Відновлення занедбаних переважно старих промислових споруд та просторів шляхом їхньої реорганізації на технологічні хаби, культурні та туристичні об'єкти</t>
  </si>
  <si>
    <t>4.2.9.</t>
  </si>
  <si>
    <t>Зміцнення сховищ небезпечних промислових відходів для убезпечення від техногенних ризиків</t>
  </si>
  <si>
    <t>Утилізація небезпечних відходів</t>
  </si>
  <si>
    <t>4.2.10.</t>
  </si>
  <si>
    <t>Оперативна ціль 4.3.  Енергетична інфраструктура: забезпечення енергетичної безпеки та самодостатності громади</t>
  </si>
  <si>
    <t>4.3.1.</t>
  </si>
  <si>
    <t>Розвиток генерації електричної енергії з відновлюваних джерел та застосування установок зберігання енергії </t>
  </si>
  <si>
    <t>4.3.2.</t>
  </si>
  <si>
    <t>Розвиток розподіленої генерації електричної енергії в громаді</t>
  </si>
  <si>
    <t>Підвищення комфорту життя населення та економії енергоресурсів</t>
  </si>
  <si>
    <t>4.3.3.</t>
  </si>
  <si>
    <t>Розроблення та впровадження муніципальних енергетичних планів </t>
  </si>
  <si>
    <t>4.3.4.</t>
  </si>
  <si>
    <t>Модернізація, адаптивність та декарбонізація систем  теплопостачання </t>
  </si>
  <si>
    <t xml:space="preserve">Впровадження заходів, що покликані скоротити викиди парникових газів </t>
  </si>
  <si>
    <t>4.3.5.</t>
  </si>
  <si>
    <t>Забезпечення сталого енергетичного розвитку міста</t>
  </si>
  <si>
    <t>4.3.6.</t>
  </si>
  <si>
    <t>4.4.1.</t>
  </si>
  <si>
    <t>Сприяння збільшенню фонду захисних споруд цивільного захисту з урахуванням принципів інклюзивності та безбар'єрності </t>
  </si>
  <si>
    <t>Доступ до об'єктів фонду захисних споруд цивільного захисту людей з обмежиними можливостями</t>
  </si>
  <si>
    <t>4.4.2.</t>
  </si>
  <si>
    <t>Сприяння забезпеченню захисту населення громади від злочинних та протиправних проявів</t>
  </si>
  <si>
    <t xml:space="preserve">Програма розвитку системи забезпечення захисту населення міста Марганця від злочинних та протиправних проявів, забезпечення безпеки дорожнього руху на 2021 -2025 роки </t>
  </si>
  <si>
    <t xml:space="preserve">Покращення криміногенної ситуації в місті, зміцнення законності та правопорядку, вирішення низки проблемних питань у соціально-економічній сфері та захисту конституційних прав та свобод громадян.
</t>
  </si>
  <si>
    <t>4.4.3.</t>
  </si>
  <si>
    <t>Сприяння розвитку систем оповіщення та інформування населення про загрозу виникнення або виникнення надзвичайних ситуацій </t>
  </si>
  <si>
    <t xml:space="preserve">Впровадження місцевої автоматизованої системи централізованого оповіщення (МАСЦО). </t>
  </si>
  <si>
    <t>4.4.4.</t>
  </si>
  <si>
    <t>Підвищення оперативності реагування на надзвичайні ситуації. Сприяння утворенню  центру безпеки як інтегрованої структури з єдиною комунікацією  </t>
  </si>
  <si>
    <t>4.4.5.</t>
  </si>
  <si>
    <t>Запобігання і ліквідації  наслідків надзвичайних ситуацій на території громади</t>
  </si>
  <si>
    <t>Програма створення  та використання місцевого матеріального резерву для запобігання і ліквідації  наслідків надзвичайних ситуацій на території  Марганецької міської територіальної громади  на 2021 – 2025 роки</t>
  </si>
  <si>
    <t xml:space="preserve">Підвищення оперативності реагування на надзвичайні ситуації в громаді
</t>
  </si>
  <si>
    <t>Комплексна програма соціального захисту та підтримки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Марганецької міської територіальної громади на 2024–2026 роки</t>
  </si>
  <si>
    <t>Стратегічна ціль 4. Енергетична, цивільна та екологічна безпека як основа розвитку громади</t>
  </si>
  <si>
    <t xml:space="preserve">Відновлення та розбудова якісних автомобільних доріг загального користування державного/регіонального/місцевого значення, оновлення мостів, інженерної інфраструктури
</t>
  </si>
  <si>
    <t>Покращення санітарно-екологічної та епізоотичної ситуації в громаді. Здійснення контролю за регулюванням чисельності безпритульних тварин</t>
  </si>
  <si>
    <t xml:space="preserve">Сприяння збереженню та подальшому розвитку мережі закладів позашкільної освіти
</t>
  </si>
  <si>
    <t>Збільшення кількості ліжко-місць з 25 до 40. Забезпечення оптимізації надання соціальних послуг та комплексного підходу до розв’язання проблем жителів Марганецької міської територіальної громади</t>
  </si>
  <si>
    <t xml:space="preserve">Капітальний ремонт Комунального закладу дошкільної освіти (ясла-садок) </t>
  </si>
  <si>
    <t>Капітальний ремонт Комунального закладу дошкільної освіти (ясла-садок) комбінованого типу: №10 "Оленка; №18 "Струмочок"; №20 "Буратіно. Будівництво споруди подвійного призначення з захисними властивостями протирадіаційного укриття на території дошкільного підрозділу : Марганецької гімназії № 5; комунального закладу дошкільної освіти (ясла-садок) "Ромашка".</t>
  </si>
  <si>
    <t>Площа території (143,12 кв2), для якої розроблено місто-будівну документацію</t>
  </si>
  <si>
    <t>Капітальний ремонт зони відпочинку за адресою: Сонячний квартал м. Марганця, Нікопольського району, Дніпропетровської області</t>
  </si>
  <si>
    <t>9 встановлених точок місцевої автоматизованої системи централізованого оповіщення.</t>
  </si>
  <si>
    <t>Управління праці та соціального захисту населення виконавчого комітету Марганецької міської ради; Марганецький відділ Нікопольської філії Дніпропетровського облсного центру зайнятості</t>
  </si>
  <si>
    <t>Комплексна програма розвитку соціальних послуг у Марганецькій міській територіальній громаді на 2024-2028 роки</t>
  </si>
  <si>
    <t>Програма соціального захисту та підтримки дітей у м. Марганці на 2021-2025 роки</t>
  </si>
  <si>
    <t>Комплексна програма соціального захисту та підтримки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Марганецької міської територіальної громади на 2024–2026 роки</t>
  </si>
  <si>
    <t xml:space="preserve">Міська цільова соціальна програма розвитку цивільного захисту та забезпечення пожежної і техногенної безпеки в місті Марганець на 2021-2025 роки </t>
  </si>
  <si>
    <t>Надання адресної грошової  та негрошової допомоги мешканцям громади та ВПО з метою забезпечення населення продуктами харчування та питною водою знаходження спільних точок зору та узгодження спільних дій</t>
  </si>
  <si>
    <t>Оперативна ціль 1.2. Туризм</t>
  </si>
  <si>
    <t>Оперативна ціль 2.2. Підвищення якості надання освітніх послуг </t>
  </si>
  <si>
    <t>Оперативна  ціль 2.3. Підвищення якості надання медичних послуг </t>
  </si>
  <si>
    <t>4.4.6.</t>
  </si>
  <si>
    <t>4.4.7.</t>
  </si>
  <si>
    <t>Сприяння створенню (відновленню) безпекових умов шляхом впровадження та реалізації проєкту “Поліцейський офіцер громади” </t>
  </si>
  <si>
    <t>Сприяння утворенню органами місцевого самоврядування та забезпечення функціонування в громаді пожежно-рятувальних підрозділів місцевої та добровільної пожежної охорони (зокрема у складі центрів безпеки) </t>
  </si>
  <si>
    <t>Створення пожежно-рятувального підрорділу місцевої добровільної пожежної охорони з урахуванням надання допомоги протягом 20 хвилин з моменту виклику</t>
  </si>
  <si>
    <t xml:space="preserve">Створення (відновлення) безпекових умов шляхом впровадження та реалізації проєкту “Поліцейський офіцер громади” 
</t>
  </si>
  <si>
    <t>Програма надання фінансової підтримки військовим частинам Сил оборони України  на 2025  рік</t>
  </si>
  <si>
    <t>Програма забезпечення виконання заходів територіальної оборони на території Марганецької міської територіальної громади на 2025 рік</t>
  </si>
  <si>
    <t>2025-2026</t>
  </si>
  <si>
    <t>Відділ землекористування та екології Марганецької міської ради</t>
  </si>
  <si>
    <t>Забезпечення ефективного використання та підвищення цінності земельних ресурсів, створення оптимальних умов для суттєвого збільшення соціального, інвестиційного і виробничого потенціалів землі, перетворення її у самостійний фактор економічного зростання</t>
  </si>
  <si>
    <t>Регулювання чисельності безпритульних тварин на території громади  гуманними методами</t>
  </si>
  <si>
    <t>Соціальний захист та підтримка дітей. 100% влаштування дітей-сиріт в сімейні форми виховання</t>
  </si>
  <si>
    <t>Програма щодо надання фінансової підтримки комунальним підприємствам на 2021 – 2025 роки</t>
  </si>
  <si>
    <t>Підтримка функціонування комунальних підприємств для забезпечення належного обслуговування населення територіальної громади</t>
  </si>
  <si>
    <t>Інші джерела Кошти міського бюджету ( за рахунок додаткової дотації з Державного бюджету)</t>
  </si>
  <si>
    <t>Управління капітального будівництва, архітектури, житлово-комунального господарства та комунального майна будівництва Марганецької міської ради</t>
  </si>
  <si>
    <t>Визначення засад реалізації державної політики реформування ЖКГ, здійснення заходів щодо підвищення ефективності та надійності його функціонування, забезпечення сталого розвитку для задоволення потреб населення і господарського комплексу в житлово-комунальних послугах відповідно до встановлених нормативів  і національних стандартів</t>
  </si>
  <si>
    <t>Інші джерела кошти міського бюджету (за рахунок додаткової дотації з Державного бюджету)</t>
  </si>
  <si>
    <t>Формування сприятливих умов для створення та безпосереднього функціонування  ОСББ, впровадження принципів підзвітності та відповідальності, забезпечення відкритості та прозорості у реалізації місцевої політики у сфері підтримки розвитку ОСББ та ЖБК</t>
  </si>
  <si>
    <t>Сприяння активізації та підвищенню ефективності діяльності квартальних комітетів та ОСББ по вирішенню найважливіших питань життєдіяльності міста</t>
  </si>
  <si>
    <t>З зменшення кількості забруднюючих речовин у зворотних водах;  зниження обсягів викидів; зменшення обсягів відходів; збільшення природних рослинних ресурсів.
Забезпечення збору та своєчасного вивозу ТПВ . Зменшення обсягів відходів, усунення негативного впливу відходів на довкілля</t>
  </si>
  <si>
    <t>Впровадження системи енергетичного менеджменту для підвищення ефективності використання енергоресурсів бюджетними установами, закладами і комунальними підприємствами на території Марганецької міської територіальної громади, економії бюджетних коштів на оплату за їх споживання та зниження техногенного навантаження на оточуюче середовище</t>
  </si>
  <si>
    <t>Відділ з питань торгівлі, підприємництва та захисту прав споживачів Марганецької міської ради</t>
  </si>
  <si>
    <t>Виконавчий комітет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 , Управління освіти Марганецької міської ради</t>
  </si>
  <si>
    <t>Управління праці та  соціального захисту населення Марганецької міської ради; Марганецький відділ Нікопольської філії Дніпропетровського облсного центру зайнятості</t>
  </si>
  <si>
    <t>Управління капітального будівництва, архітектури, житлово-комунального господарства та комунального майна будівництва Марганецької міської ради, Відділ молоді, культури та спорту Марганецької міської ради</t>
  </si>
  <si>
    <t>Центр надання адміністративних послуг Марганецької міської ради</t>
  </si>
  <si>
    <t>Відділ з питань місцевого  самоврядування, внутрішньої політики та інформаційного забезпечення Марганецької міської ради</t>
  </si>
  <si>
    <t>Управління праці та соціального захисту населення Марганецької міської ради</t>
  </si>
  <si>
    <t>Управління праці та соціального захисту населення, центр зайнятості Марганецької міської ради</t>
  </si>
  <si>
    <t>Управління капітального будівництва, архітектури, житлово-комунального господарства та комунального майна будівництва Марганецької міської ради, КП "Марганецьводоканал"</t>
  </si>
  <si>
    <t>Управління освіти Марганецької міської ради, Відділ молоді, культури та спорту Марганецької міської ради</t>
  </si>
  <si>
    <t>Управління фінансів, економіки та регуляторної політики Марганецької міської ради</t>
  </si>
  <si>
    <t>Управління капітального будівництва, архітектури, житлово-комунального господарства та комунального майна Марганецької міської ради; Управління освіти Марганецької міської ради</t>
  </si>
  <si>
    <t>Виконавчий комітет Марганецької міської ради;  сектор з питань надзвичайних ситуацій, мобілізаційної та оборонної роботи Марганецької міської ради</t>
  </si>
  <si>
    <t>Управління капітального будівництва, архітектури, житлово-комунального господарства та комунального майна Марганецької міської ради; КП "Виробниче управління водопровідно-каналізаційного господарства" Марганецької міської ради"</t>
  </si>
  <si>
    <t>Відділ землекористування та екології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t>
  </si>
  <si>
    <t>КП «Комунальник» ММР»; Головний спеціаліст сектору з питань надзвичайних ситуацій, мобілізаційної та оборонної роботи міської рад Марганецької міської ради</t>
  </si>
  <si>
    <t>Зменшення споживання енергоресурсів з традиційних джерел енергії за рахунок використання сонячної енергії об’єктами комунальної власності  Марганецької міської ради</t>
  </si>
  <si>
    <t>Програма будівництва сонячних електростанцій для власного споживання електроенергії об’єктами комунальної власності Марганецької міської ради на 2024 – 2028 роки</t>
  </si>
  <si>
    <t>2025-2028</t>
  </si>
  <si>
    <t xml:space="preserve">Програма регулювання чисельності безпритульних тварин гуманними методами в місті Марганці Нікопольського району  Дніпропетровської області на 2021-2025 роки </t>
  </si>
  <si>
    <t>Програма охорони здоров’я населення Марганецької міської територіальної громади на 2023-2025 роки</t>
  </si>
  <si>
    <t xml:space="preserve">Поліпшення медичного обслуговування населення Марганецької територіальної громади, розширення доступності медичної допомоги, зміцнення матеріально – технічної бази закладу. Надання реабілітаційної допомоги дорослим в амбулаторних умовах, підвищення кадрового забезпечення спеціалістами
</t>
  </si>
  <si>
    <t xml:space="preserve">Оновлення спортивного інвентаря  ДЮСШ №1; навчально-тренувальною роботою в КДЮСШ охоплені 350 дітей громади  </t>
  </si>
  <si>
    <t>Самореалізація та розвиток потенціалу молоді громади; подарунки дітям</t>
  </si>
  <si>
    <t>Управління праці та  соціального захисту населення Марганецької міської ради; Бюджетний комунальний заклад "Центр надання соціальних послуг" Марганецької міської ради</t>
  </si>
  <si>
    <t xml:space="preserve">Доступ до соціальних послуг 100%; рівень охоплення соціальними послугами (співвідношення кількості отримувачів до кількості потребуючих) - 100%; рівень доступності об’єктів соціальних послуг – 100%
</t>
  </si>
  <si>
    <t>Бюджетний комунальний заклад "Центр надання соціальних послуг" Марганецької міської ради</t>
  </si>
  <si>
    <t xml:space="preserve">Сприятливі умови для розвитку малого та середнього підприємництва. Підвищення рівня зайнятості населення, наповнення місцевого бюджету.
</t>
  </si>
  <si>
    <t>Управління праці та соціального захисту населення Марганецької міської ради; Бюджетний комунальний заклад "Центр надання соціальних послуг" Марганецької міської ради</t>
  </si>
  <si>
    <t>Комплексна програма соціального захисту населення Марганецької міської територіальної програми на 2025-2029 роки</t>
  </si>
  <si>
    <t xml:space="preserve">Облаштування Алеї пам'яти загиблим військовослужбовцям. </t>
  </si>
  <si>
    <t>Надання одноразової грошової матеріальної допомоги дитині загиблого (померлого) Захисника чи Захисниці України до Дня захисту дітей</t>
  </si>
  <si>
    <t>Встановлення пам'ятників (установлення намогильних споруд) військовослужбовцям у яких відсутні близькі родичі та/або не отримана компенсація виплат з держбюджету на ритуальні послуги та спорудження надгробків</t>
  </si>
  <si>
    <t>Розвиток телекомунікаційного середовища, створення потужних інформаційних ресурсів, надання рівного якісного доступу до інформації органів місцевого самоврядування, сприяння становленню інформаційного суспільства</t>
  </si>
  <si>
    <t>Сектор з питань надзвичайних ситуацій, мобілізаційної та оборонної роботи Марганецької міської ради</t>
  </si>
  <si>
    <t xml:space="preserve">  
Забезпечення умов оперативного реагування на ліквідацію надзвичайних ситуацій та реалізації державної політики у сфері цивільного захисту, пожежної та техногенної безпеки
</t>
  </si>
  <si>
    <t>Реалізація проєктів із збільшення енергетичної ефективності будівель житлового, промислового фонду</t>
  </si>
  <si>
    <t>Програма удосконалення надання екстреної медичної допомоги на території Марганецької міської територіальної громади на 2025 рік</t>
  </si>
  <si>
    <t xml:space="preserve">Виконком Марганецької міської ради; 
комунальне підприємство «Обласний центр екстреної медичної допомоги та медицини катастроф» Дніпропетровської обласної ради»
</t>
  </si>
  <si>
    <t xml:space="preserve">Удосконалення надання доступної, безоплатної, своєчасної екстреної медичної допомоги людині у невідкладному стані на місці події та під час транспортування у заклади охорони здоров’я. </t>
  </si>
  <si>
    <t>Покращення доступності послуг з охорони психічного здоров’я</t>
  </si>
  <si>
    <t xml:space="preserve">Про затвердження заходів з утримання та ремонту об’єктів та елементів благоустрою Марганецької міської територіальної громади та Порядку фінансування заходів з утримання та ремонту об’єктів та елементів благоустрою Марганецької міської територіальної громади на 2025 рік
</t>
  </si>
  <si>
    <t>Утримання та ремонту об'єктів та елементів благоустрою Марганецької міської територіальної громади</t>
  </si>
  <si>
    <t xml:space="preserve">Програма реформування і розвитку житлово-комунального господарства міста Марганця Нікопольського району Дніпропетровської області на 2021-2025 роки
</t>
  </si>
  <si>
    <t>Виконавчий комітет Марганецької міської ради; КНП «Марганецький ЦПМСД »; КП «Марганецька центральна міська лікарня»ММР; КП «Марганецька міська стоматологічна поліклініка»ММР</t>
  </si>
  <si>
    <t xml:space="preserve">Забезпечення отримання мешканцям громади різних видів соціальних послуг та створення доступного середовища, що сприятиме зростанню рівня та якості їх життя шляхом забезпечення державних та місцевих соціальних гарантій і впровадження додаткових форм адресної підтримки, поліпшенню соціальної ситуації в територіальній громаді
</t>
  </si>
  <si>
    <t>4.4.8.</t>
  </si>
  <si>
    <t xml:space="preserve">Забезпечення безпеки та захищеності об’єктів критичної інфраструктури, зокрема: стійке постачання продовольства, водопостачання, енергопостачання, постачання теплової енергії; стійке функціонування транспортних систем
</t>
  </si>
  <si>
    <t>Надання фінансової підтримки військовим частинам Сил оборони України . Безпека та захист об’єктів критичної інфраструктури</t>
  </si>
  <si>
    <t>Програма впровадження системи енергетичного менеджменту у бюджетних установах, закладах і комунальних підприємствах на території Марганецької міської територіальної громади на 2022-2026 роки</t>
  </si>
  <si>
    <t>Управління капітального будівництва, архітектури, житлово-комунального господарства та комунального майна Марганецької міської ради, відділ землекористування та екології Марганецької міської ради</t>
  </si>
  <si>
    <t>Поліпшення екологічного та водогосподарського стану малих річок</t>
  </si>
  <si>
    <t>Організація ремонту та реконструкції очисних споруд каналізації, каналізаційних насосних станцій, напірних та самопливних каналізаційних колекторів</t>
  </si>
  <si>
    <t xml:space="preserve">Залучення інвестицій у перероблення твердих відходів
</t>
  </si>
  <si>
    <t>Перероблення відходів</t>
  </si>
  <si>
    <t>З зменшення кількості забруднюючих речовин у малих річках
Забезпечення збору та своєчасного вивозу ТПВ . Зменшення обсягів відходів, усунення негативного впливу відходів на довкілля</t>
  </si>
  <si>
    <t>Оперативна ціль 1.3. Підвищення ефективності управління та використання земельних ресурсів</t>
  </si>
  <si>
    <t>1.3.1.</t>
  </si>
  <si>
    <t>Розробка технічної документації з нормативної грошової оцінки земель Марганецької міської територіальної громади</t>
  </si>
  <si>
    <t>Проведення експертної грошової оцінки та державної експертизи землевпорядної документації звіту про експертну грошову оцінку вартості земельної ділянки несільськогосподарського призначення, яка підлягає продажу на умовах викупу</t>
  </si>
  <si>
    <t>Виготовлення, погодження та затвердження проектів землеустрою щодо відведення земельних ділянок, які підлягають продажу на земельних торгах</t>
  </si>
  <si>
    <t>Проведення експертної грошової оцінки та державної експертизи звіту про експертну грошову оцінку вартості земельних ділянок, які підлягають продажу на земельних торгах</t>
  </si>
  <si>
    <t>Виготовлення проектів землеустрою щодо організації і встановлення меж територій  лісогосподарського призначення</t>
  </si>
  <si>
    <t>Виготовлення проектів землеустрою щодо відведення земельних ділянок комунальної власності та технічних документацій із встановлення (відновлення) меж земельних ділянок комунальної власності</t>
  </si>
  <si>
    <t>1.3.2.</t>
  </si>
  <si>
    <t>1.3.3.</t>
  </si>
  <si>
    <t>1.3.4.</t>
  </si>
  <si>
    <t>1.3.5.</t>
  </si>
  <si>
    <t>1.3.6.</t>
  </si>
  <si>
    <t>1.3.7.</t>
  </si>
  <si>
    <t>Оперативна ціль 4.4. Цивільний захист та безпека громадян</t>
  </si>
  <si>
    <t>100% надання соціальних послуг до потреб отримувачів</t>
  </si>
  <si>
    <t>1.3.8.</t>
  </si>
  <si>
    <t>Створення достовірної інформаційної бази для здійснення повного справляння плати за землю, підтвердження прав на землю суб’єктів земельних відносин, вирішення земельних спорів, а також можливість створити сприятливі умови для збільшення надходжень коштів до бюджету територіальної громади</t>
  </si>
  <si>
    <t>Проведення робіт по інвентаризації земел  в межах  Марганецької міської територіальної громади</t>
  </si>
  <si>
    <t xml:space="preserve">Запровадження транспортної послуги "Соціальне авто" </t>
  </si>
  <si>
    <t>Виплата компенсації за догляд, що призначається фізичній особі яка надає соціальні послуги з догляду без провадження підприємницької діяльності на непрофесійній основі відповідно до постанови Кабінету Міністрів України № 859 від 23.09.2020 року</t>
  </si>
  <si>
    <t>2.6.4.</t>
  </si>
  <si>
    <t>100 % індивідуального підходу до вирішення проблем громадян (-ок)</t>
  </si>
  <si>
    <t>Капітальний ремонт Марганецького ліцею № 11 Марганецької міської ради Дніпропетровської області за адресою: вул.Соборна,14, м.Марганець, Дніпропетровської област. Коригування</t>
  </si>
  <si>
    <t>Ремонт даху будівлі №3 "Дитяче соматичне відділення"</t>
  </si>
  <si>
    <t>КП "Марганецька центральна міська лакарня" Марганецької міської ради;   КНП "Марганецький центр первинної медико-санітарної допомоги"</t>
  </si>
  <si>
    <t>Капітальний ремонт тротуарів по вул. Гідності в м. Марганці Нікопольського району Дніпропетровської області</t>
  </si>
  <si>
    <t>Капітальний ремонт тротуарів по вул. Центральній в м. Марганці Нікопольського району Дніпропетровської області</t>
  </si>
  <si>
    <t>Капітальний ремонт тротуарів по вул. Перспективній від вул. Паркової до вул. Київської в м. Марганці Нікопольського району Дніпропетровської області</t>
  </si>
  <si>
    <t>Капітальний ремонт тротуарів по вул. Проектній від вул. Паркової до вул. Київської в м. Марганці Нікопольського району Дніпропетровської області</t>
  </si>
  <si>
    <t>Капітальний ремонт тротуарів по вул. Миру в м. Марганці Нікопольського району Дніпропетровської області</t>
  </si>
  <si>
    <t>Капітальний ремонт ділянок тротуарів по вул. Єдності в м. Марганці Нікопольського району Дніпропетровської області</t>
  </si>
  <si>
    <t>Капітальний ремонт тротуарів по вул. Таврійській від вул. Нікопольської до вул. Долгова в м. Марганці Нікопольського району Дніпропетровської області</t>
  </si>
  <si>
    <t>Капітальний ремонт шляхопроводу через залізницю по вул. Лермонтова м. Марганець Дніпропетровської області</t>
  </si>
  <si>
    <t>Протяжність відремонтованих автомобільних доріг місцевого значення 49,05 м</t>
  </si>
  <si>
    <t>Капітальний ремонт проїзної частини вул. Центральної в м. Марганці Нікопольського району Дніпропетровської області</t>
  </si>
  <si>
    <t>Відремонтована площа дорожнього покриття 11,362 тис. м2</t>
  </si>
  <si>
    <t>Капітальний ремонт проїзної частини вул. Перспективної від вул. Паркової до вул. Київської в м. Марганці Нікопольського району Дніпропетровської області</t>
  </si>
  <si>
    <t>Відремонтована площа дорожнього покриття 5,968 тис. м2</t>
  </si>
  <si>
    <t>Капітальний ремонт проїзної частини вул. Лермонтова від вул. Київської до вул. Чарівної в м. Марганці Нікопольського району Дніпропетровської області</t>
  </si>
  <si>
    <t>Капітальний ремонт проїзної частини вул. Бульварної від вул. Паркової до вул. Каштанової в м. Марганці Нікопольського району Дніпропетровської області</t>
  </si>
  <si>
    <t>Капітальний ремонт проїзної частини вул. Проектної від вул. Паркової до будинку №4 по вул. Проектній в м. Марганці Нікопольського району Дніпропетровської області</t>
  </si>
  <si>
    <t>Капітальний ремонт проїзної частини вул. Миру в м. Марганці Нікопольського району Дніпропетровської області</t>
  </si>
  <si>
    <t>Відремонтована площа 3,725 тис. м2</t>
  </si>
  <si>
    <t>Відремонтована площа 2,744 тис. м2</t>
  </si>
  <si>
    <t>Відремонтована площа 1,54325 тис. м2</t>
  </si>
  <si>
    <t>Відремонтована площа  (2,367 тис. м2)</t>
  </si>
  <si>
    <t>Відремонтована площа (5,376 тис. м2)</t>
  </si>
  <si>
    <t>Відремонтована площа (1,804 тис. м2)</t>
  </si>
  <si>
    <t>Відремонтована площа (1,236 тис. м2)</t>
  </si>
  <si>
    <t>Відремонтована площа  (3,1277 тис. м2)</t>
  </si>
  <si>
    <t>Відремонтована площа  (5,8053 тис. м2)</t>
  </si>
  <si>
    <t>Відремонтована площа (0,986 тис. м2)</t>
  </si>
  <si>
    <t>Капітальний ремонт проїзної частини Привокзальної площі з заміною каналізаційного колектору в м. Марганці Нікопольського району Дніпропетровської області</t>
  </si>
  <si>
    <t>Відремонтована площа 5,991 тис. м2</t>
  </si>
  <si>
    <t>Капітальний ремонт проїзної частини вул. Валерія Лобановського від вул. Садової до вул.Кленової в м. Марганці Нікопольського району Дніпропетровської області</t>
  </si>
  <si>
    <t>Відремонтована площа 4,632 тис. м2</t>
  </si>
  <si>
    <t>Капітальний ремонт проїзної частини вул. Таврійської   від вул. Нікопольської до вул. Долгова в м. Марганці Нікопольського району Дніпропетровської області</t>
  </si>
  <si>
    <t>Відремонтована площа 4,321 тис. м2</t>
  </si>
  <si>
    <t>Капітальний ремонт проїзної частини вул. Рятувальників та вул. Народної від вул. Різдвяної до вул. Хортицької в м. Марганці Нікопольського району Дніпропетровської області</t>
  </si>
  <si>
    <t>Відремонтована площа 3,886 тис. м2</t>
  </si>
  <si>
    <t>Капітальний ремонт проїзної частини вул. Григорія Сковороди від вул. Історичної до пров. Обхідного в м. Марганці Нікопольського району Дніпропетровської області</t>
  </si>
  <si>
    <t>Відремонтована площа 11,613 тис. м2</t>
  </si>
  <si>
    <t>Капітальний ремонт проїзної частини вул. Хліборобів від вул. Лермонтова до буд. №42 по вул. Хліборобів в м. Марганці Нікопольського району Дніпропетровської області</t>
  </si>
  <si>
    <t>Відремонтована площа 3,978 тис. м2</t>
  </si>
  <si>
    <t>Після завершення будівництва буде введено в експлуатацію 2726 м2 житлового будинку та 260,9 м2 протирадіаційного укриття</t>
  </si>
  <si>
    <t>Площа зони відпочинку 11,2 тис.м2.</t>
  </si>
  <si>
    <t xml:space="preserve">Нове будівництво сонячної електростанції біля насосно-фільтрувальної станції 2-го
підйому КП «Виробниче управління водопровідно- каналізаційного господарства
Марганецької міської ради
</t>
  </si>
  <si>
    <t>Потужність сонячної електростанції 600 кВт</t>
  </si>
  <si>
    <t>Потужність сонячної електростанції 400 кВт</t>
  </si>
  <si>
    <t>Потужність сонячної електростанції 300 кВт</t>
  </si>
  <si>
    <t>Нове будівництво сонячної електростанції біля очисних споруд каналізації КП «Виробниче</t>
  </si>
  <si>
    <t>управління водопровідно- каналізаційного господарства Марганецької міської ради</t>
  </si>
  <si>
    <t>Нове будівництво сонячної електростанції біля КП «Марганецька центральна міська лікарня Марганецької міської ради» за адресою: м. Марганець, вул. Паркова, буд. 15</t>
  </si>
  <si>
    <t>Нове будівництво гібридної сонячної електростанції з акумуляторними батареями на території КП «Марганецька центральна міська лікарня Марганецької міської ради» за адресою: м. Марганець, вул. Паркова, буд. 15</t>
  </si>
  <si>
    <t>Потужність сонячної електростанції 800 кВт</t>
  </si>
  <si>
    <t>Відкриття реабілітаційного відділення; придбання реабілітаційного обладнання; придбання товарів медичного призначення</t>
  </si>
  <si>
    <t>Ремонт зовнішніх та внутрішніх інженерних мереж та систем, зокрема теплопостачання, газопостачання, водопостачання, водоідведення, опалення, електричних мереж</t>
  </si>
  <si>
    <t>Номер і назва завдання</t>
  </si>
  <si>
    <t>Заходи</t>
  </si>
  <si>
    <t>Створення позитивного образу, маркетинг місця, розвиток комунікацій та залучення партнерів</t>
  </si>
  <si>
    <t>-</t>
  </si>
  <si>
    <t>Формування оптимального промислового виробництва, забезпечення внутрішніх виробничих чи споживчих потреб в інтересах соціально-економічного розвитку</t>
  </si>
  <si>
    <t>Забезпечення внутрішніх виробничих чи споживчих потреб в інтересах соціально-економічного розвитку</t>
  </si>
  <si>
    <t>Залучення інвестицій для ефективного використання наявного ресурсного і виробничого потенціалу</t>
  </si>
  <si>
    <t>Розвиток малого і середнього
підприємництва</t>
  </si>
  <si>
    <t>Створення сприятливих умов для розвитку бізнесу</t>
  </si>
  <si>
    <t>Надання матеріальної та продовольчої допомоги мешканцям громади та внутрішньо переміщеним особам з метою їх забезпечення продуктами харчування та питною водою</t>
  </si>
  <si>
    <t xml:space="preserve">Забезпечення можливості прямого спілкування між владою, бізнесом та мешканцями; обговорення питання онлайн, що полегшує участь широкого кола людей </t>
  </si>
  <si>
    <t>Публічні громадські обговорення; електронні консультації; вивчення громадської думки; громадські слухання</t>
  </si>
  <si>
    <t>Формування нових об'єктів туризму, туристичних маршрутів  та реалізація цілісних туристичних продуктів.Включення до об'єктів туризму подієвих активностей; лікувально-оздоровчого потенціалу  ТГ</t>
  </si>
  <si>
    <t>Промоція туристичного та культурного потенціалу, памʼяток  у тісній співпраці з туристичним бізнесом та закладами обслуговування. Подолання наслідків воєнного забруднення на туристичну сферу громади.</t>
  </si>
  <si>
    <t xml:space="preserve">Створення та проведення маркетингових заходів щодо популяризації туризму, розширення туристичної мережі </t>
  </si>
  <si>
    <t>Проінформованість населення щодо механізмів державного регулювання у сфері сільськогосподарської діяльності</t>
  </si>
  <si>
    <t>Запровадження системи надання інформаційно-методичної підтримки</t>
  </si>
  <si>
    <t>Розвиток агропромислового комплексу. Організація сільськогосподарської дорадчої діяльності як інструменту поширення комплексу знань організаційно-управлінського, технічного, технологічного економічного та юридичного характеру , необхідних для ефективного ведення сільськогосподарського виробництва в умовах воєнного стану</t>
  </si>
  <si>
    <t>Проведення робіт по інвентаризації земель</t>
  </si>
  <si>
    <t>Проведення експертної грошової оцінки та державної експертизи землевпорядної документації</t>
  </si>
  <si>
    <t>Розробка технічної документації з нормативної грошової оцінки земель</t>
  </si>
  <si>
    <t>Створення цікавих туристичних об'єктів, інфраструктури для туристів, підтримка місцевих виробників продуктів та сувенірів, сприятиме залученню туристів та зростанню економіки. Збільшення кількісті туристів, розвиток туризму, вивченням та популяризацією краєзнавства, культурної спадщини та історичного надбання</t>
  </si>
  <si>
    <t>Профілактика небезпек, надання першої допомоги, евакуація, укриття, цивільний захист та охорона праці</t>
  </si>
  <si>
    <t>Підсилення інвестицій у нові галузі, підтримка підприємництва, розвиток туризму, інфраструктури та освіти</t>
  </si>
  <si>
    <t xml:space="preserve">Відновлення пошкодженої інфраструктури, соціальна та психологічна підтримка мешканців;  відновлення економічної активності </t>
  </si>
  <si>
    <t>Виконавчий комітет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t>
  </si>
  <si>
    <t>Проєкт: капітальний ремонт Марганецького ліцею № 11 Марганецької міської ради Дніпропетровської області за адресою: вул.Соборна,14, м.Марганець, Дніпропетровської област. Коригування</t>
  </si>
  <si>
    <t>Ефективне використання та розвиток трудових ресурсів</t>
  </si>
  <si>
    <t>Впровадження цифрових технологій у навчальний процес, розвиток цифрових компетентностей педагогів та учнів, та створення сприятливого цифрового середовища в навчальному закладі</t>
  </si>
  <si>
    <t xml:space="preserve">Забезпечення рівного доступу до якісної освіти всіх учнів </t>
  </si>
  <si>
    <t>Проєкт: капітальний ремонт Комунального закладу дошкільної освіти (ясла-садок) комбінованого типу № 10 "Оленка" Марганецької міської ради" за адресою вул. Осипенко, 13-А, м. Марганець, Дніпропетровської області</t>
  </si>
  <si>
    <t>Проєкт: капітальний ремонт Комунального закладу дошкільної освіти комбінованого типу № 18 "Струмочок" за адресою вул. Ювілейний квартал, 17, м. Марганець, Дніпропетровської області</t>
  </si>
  <si>
    <t>Проєкт: капітальний ремонт Комунального закладу дошкільної освіти (ясла-садок) комбінованого типу № 20 "Буратіно" Марганецької міської ради" за адресою вул. Східний квартал 12-А, м. Марганець, Дніпропетровської області</t>
  </si>
  <si>
    <t>Капітальний ремонт комунального закладу дошкільної освіти</t>
  </si>
  <si>
    <t>Капітальний ремонт закладів освіти</t>
  </si>
  <si>
    <t>Проєкт: капітальний  ремонт Марганецького ліцею № 1 ім.Т.Шевченка Марганецької міської ради Дніпропетровської області за адресою вул.Перспективна, 3-А, м. Марганець, Дніпропетровської області</t>
  </si>
  <si>
    <t>Проєкт: капітальний ремонт Марганецької початкової школи № 8 Марганецької міської ради Дніпропетровської області за адресою вул. Фестивальна, 15-А, м. Марганець, Дніпропетровської області</t>
  </si>
  <si>
    <t>Будівництво споруди подвійного призначення з захисними властивостями протирадіаційного укриття</t>
  </si>
  <si>
    <t>Проєкт: нове будівництво споруди подвійного призначення з захисними властивостями протирадіаційного укриття на території Марганецького ліцею № 9 Марганецької міської ради Дніпропетровської області, за адресою: місто Марганець</t>
  </si>
  <si>
    <t>Забезпечення створення безпечних умов учасникам освітнього процесу</t>
  </si>
  <si>
    <t>Проєкт: нове будівництво споруди подвійного призначення з захисними властивостями протирадіаційного укриття на території  комунального закладу дошкільної освіти (ясла-садок) компенсуючого типу «Психолого-медико-педагогічний центр розвитку дитини «Ромашка» Марганецької міської ради», за адресою: місто Марганець, вул. Паркова, будинок 5</t>
  </si>
  <si>
    <t>Проєкт: нове будівництво споруди подвійного призначення з захисними властивостями протирадіаційного укриття на території дошкільного підрозділу Марганецької гімназії № 5 Марганецької міської ради Дніпропетровської області, за адресою: місто Марганець, Квартал 9-й, будинок 17</t>
  </si>
  <si>
    <t>Організація центру підземного навчання</t>
  </si>
  <si>
    <t>Проєкт: організація центру підземного навчання</t>
  </si>
  <si>
    <t>Облаштування  Центру підземного навчання у закладі дошкільної освіти в рамках  І  черги проєкту  “Капітальний ремонт Комунального  закладу дошкільної освіти (ясла-садок) комбінованого типу № 10 «Оленка»  Марганецької  міської  ради  за адресою  вул. Каштанова,  13-А,  м. Марганець Дніпропетровської області</t>
  </si>
  <si>
    <t>Покращення та розширення системи професійної освіти, такі як створення сучасних навчальних центрів, залучення партнерів, впровадження інноваційних методів навчання та популяризація робітничих професій</t>
  </si>
  <si>
    <t>Вдосконалення освітніх програм та залучення до них широкого кола учасників</t>
  </si>
  <si>
    <t xml:space="preserve">Будівництво, реконструкція та капітальний ремонт медичних закладів </t>
  </si>
  <si>
    <t>Регулювання чисельності безпритульних тварин на території громади гуманними методами</t>
  </si>
  <si>
    <t>Зменшення кількості  безпритульних тварин шляхом гуманних та відповідальних заходів</t>
  </si>
  <si>
    <t>Забезпечення закладів освіти шкільними автобусами для забезпечення доступу до якісної освіти для учнів(-ениць) у віддалених населених пунктах громади</t>
  </si>
  <si>
    <t>2.2.5.</t>
  </si>
  <si>
    <t>2.2.6.</t>
  </si>
  <si>
    <t xml:space="preserve">Безперешкодний доступ до будівлі та приміщень закладу охорони здоровʼя </t>
  </si>
  <si>
    <t>Проведення капітальних/поточних ремонтів будівель, призначених для занять фізичною культурою та спортом</t>
  </si>
  <si>
    <t>Проведення лекцій, семінарів, вебінарів, майстер-класів з питань здорового харчування, відмови від шкідливих звичок, загартовування, психологічного здоров'я, організації здорового сну, розуміння стресів та їх подолання, та загального здорового способу життя</t>
  </si>
  <si>
    <t>Функціонування та вдосконалення мережі закладів фізичної культури і спорту</t>
  </si>
  <si>
    <t>Визначення потреб населення у культурних послугах та ресурсів, які є в наявності, для забезпечення ефективного використання та примноження</t>
  </si>
  <si>
    <t xml:space="preserve">Створення безпечних, безбар’єрних умов для відвідувачів </t>
  </si>
  <si>
    <t>Підвищення кваліфікації персоналу, впровадження нових технологій, розширення переліку послуг, проведення моніторингу та оцінювання якості наданих послуг</t>
  </si>
  <si>
    <t>Доступність приміщень та інформації для людей з різними потребами</t>
  </si>
  <si>
    <t>Захід: придбання мобільного кейсу для ЦНАП</t>
  </si>
  <si>
    <t xml:space="preserve">Придбання мобільного кейсу для ЦНАП для створення безбар’єрного середовища для осіб з інвалідністю та інших маломобільних груп населення </t>
  </si>
  <si>
    <t>Впровадження систем електронного документообігу</t>
  </si>
  <si>
    <t>Оприлюднення органами місцевого самоврядування публічної інформації у формі відкритих даних</t>
  </si>
  <si>
    <t>Впровадження сучасних та перспективних інформаційних технологій в усі сфери життєдіяльності громади</t>
  </si>
  <si>
    <t>Підвищення рівня практичних навчань у сфері кібербезпеки</t>
  </si>
  <si>
    <t>Запровадження комплексної соціальної послуги з формування життєстійкості</t>
  </si>
  <si>
    <t>Створення інклюзивного та безбар'єрного середовища на території громади </t>
  </si>
  <si>
    <t>Забезпечення навчання для можливості інтеграції людей з інвалідністю до робочої сили громади, а також заохочення роботодавців для організації робочих місць </t>
  </si>
  <si>
    <t>Інформування населення та роботодавців про права людей з інвалідністю; доступ до навчання та професійної підготовки, а також стимулювати роботодавців через фінансові та інші пільги</t>
  </si>
  <si>
    <t>Забезпечення  функціонування надавачів соціальних послуг у територіальній громаді</t>
  </si>
  <si>
    <t>Надання ВПО правової допомоги, консультативних, інформаційних та інших видів послу</t>
  </si>
  <si>
    <t>Забезпечення  необхідною підтримкою внутрішньо переміщених осіб</t>
  </si>
  <si>
    <t xml:space="preserve">Капітальний ремонт шляхопроводу </t>
  </si>
  <si>
    <t>Капітальний ремонт проїзної частини</t>
  </si>
  <si>
    <t>Проєкт: капітальний ремонт шляхопроводу через залізницю по вул. Лермонтова м. Марганець Дніпропетровської області</t>
  </si>
  <si>
    <t>Проєкт: капітальний ремонт проїзної частини вул. Центральної в м. Марганці Нікопольського району Дніпропетровської області</t>
  </si>
  <si>
    <t>Проєкт: капітальний ремонт проїзної частини вул. Перспективної від вул. Паркової до вул. Київської в м. Марганці Нікопольського району Дніпропетровської області</t>
  </si>
  <si>
    <t>Проєкт: капітальний ремонт проїзної частини вул. Лермонтова від вул. Київської до вул. Чарівної в м. Марганці Нікопольського району Дніпропетровської області</t>
  </si>
  <si>
    <t>Проєкт: капітальний ремонт проїзної частини вул. Бульварної від вул. Паркової до вул. Каштанової в м. Марганці Нікопольського району Дніпропетровської області</t>
  </si>
  <si>
    <t>Проєкт: капітальний ремонт проїзної частини вул. Проектної від вул. Паркової до будинку №4 по вул. Проектній в м. Марганці Нікопольського району Дніпропетровської області</t>
  </si>
  <si>
    <t>Проєкт: капітальний ремонт проїзної частини вул. Миру в м. Марганці Нікопольського району Дніпропетровської області</t>
  </si>
  <si>
    <t>Проєкт: капітальний ремонт проїзної частини Привокзальної площі з заміною каналізаційного колектору в м. Марганці Нікопольського району Дніпропетровської області</t>
  </si>
  <si>
    <t>Проєкт: капітальний ремонт проїзної частини вул. Валерія Лобановського від вул. Садової до вул.Кленової в м. Марганці Нікопольського району Дніпропетровської області</t>
  </si>
  <si>
    <t>Проєкт: капітальний ремонт проїзної частини вул. Таврійської   від вул. Нікопольської до вул. Долгова в м. Марганці Нікопольського району Дніпропетровської області</t>
  </si>
  <si>
    <t>Проєкт: капітальний ремонт проїзної частини вул. Рятувальників та вул. Народної від вул. Різдвяної до вул. Хортицької в м. Марганці Нікопольського району Дніпропетровської області</t>
  </si>
  <si>
    <t>Проєкт: капітальний ремонт проїзної частини вул. Григорія Сковороди від вул. Історичної до пров. Обхідного в м. Марганці Нікопольського району Дніпропетровської області</t>
  </si>
  <si>
    <t>Проєкт: капітальний ремонт проїзної частини вул. Хліборобів від вул. Лермонтова до буд. №42 по вул. Хліборобів в м. Марганці Нікопольського району Дніпропетровської області</t>
  </si>
  <si>
    <t>Відділ молоді, культури та спорту Марганецької міської ради; Управління капітального будівництва, архітектури, житлово-комунального господарства та комунального майна будівництва Марганецької міської ради</t>
  </si>
  <si>
    <t xml:space="preserve">Капітальний ремонт тротуарів </t>
  </si>
  <si>
    <t>Проєкт: капітальний ремонт тротуарів по вул. Гідності в м. Марганці Нікопольського району Дніпропетровської області</t>
  </si>
  <si>
    <t>Проєкт: капітальний ремонт тротуарів по вул. Центральній в м. Марганці Нікопольського району Дніпропетровської області</t>
  </si>
  <si>
    <t>Проєкт: капітальний ремонт тротуарів по вул. Перспективній від вул. Паркової до вул. Київської в м. Марганці Нікопольського району Дніпропетровської області</t>
  </si>
  <si>
    <t>Проєкт: капітальний ремонт тротуарів по вул. Проектній від вул. Паркової до вул. Київської в м. Марганці Нікопольського району Дніпропетровської області</t>
  </si>
  <si>
    <t>Проєкт: капітальний ремонт тротуарів по вул. Миру в м. Марганці Нікопольського району Дніпропетровської області</t>
  </si>
  <si>
    <t>Проєкт: капітальний ремонт ділянок тротуарів по вул. Єдності в м. Марганці Нікопольського району Дніпропетровської області</t>
  </si>
  <si>
    <t>Проєкт: капітальний ремонт тротуарів по вул. Таврійській від вул. Нікопольської до вул. Долгова в м. Марганці Нікопольського району Дніпропетровської області</t>
  </si>
  <si>
    <t>Будівництво житлового будинку</t>
  </si>
  <si>
    <t>Розроблення містобудівної документації</t>
  </si>
  <si>
    <t>Проєкт: нове будівництво житлового будинку за адресою: вулиця Бульварна, будинок 26-б, місто Марганець. Продовження</t>
  </si>
  <si>
    <t>Капітальний ремонт зони відпочинку</t>
  </si>
  <si>
    <t>Покращення якості обслуговування житлового фонду та умов проживання населення, формування сприятливих умов для функціонування та розвитку ОСББ та ЖБК</t>
  </si>
  <si>
    <t>Підвищення професійної компетентності  посадових осіб місцевого самоврядування з питань засвоєння ними сучасних теоретичних і практичних знань щодо ефективного управління конфліктами в повоєнний час</t>
  </si>
  <si>
    <t>Забезпечення оприлюднення органами місцевого самоврядування публічної інформації у формі відкритих даних на Єдиному державному веб-порталі відкритих даних (data.gov.ua)</t>
  </si>
  <si>
    <t>Проєкт: капітальний ремонт будівлі ЦНСП Марганецької міської ради за адресою вул. Кленова, 7-А м. Марганець, Дніпропетровської області</t>
  </si>
  <si>
    <t xml:space="preserve">Капітальний ремонт будівлі ЦНСП </t>
  </si>
  <si>
    <t>Налагодження співпраці між місцевою владою та організаціями, що займаються волонтерською діяльністю</t>
  </si>
  <si>
    <t>Посилення суспільної свідомості та згуртованості членів територіальної громади</t>
  </si>
  <si>
    <t xml:space="preserve">Програма сприяння розвитку волонтерства на території Марганецької міської територіальної громади на 2023-2027 роки </t>
  </si>
  <si>
    <t>Поліпшення екологічного стану території регіону</t>
  </si>
  <si>
    <t>Будівництво, ремонт та реконструкція очисних споруд; ремонт очисних каналізаційних споруд;  ремонт насосних станцій</t>
  </si>
  <si>
    <t>Збереження та охорона природних територій і об’єктів природо-заповідного фонду</t>
  </si>
  <si>
    <t>Захист довкілля, формування екологічної культури та екологічної свідомості мешканців</t>
  </si>
  <si>
    <t>Утилізація  відходів</t>
  </si>
  <si>
    <t xml:space="preserve">Проєкт : нове будівництво сонячної електростанції біля насосно-фільтрувальної станції 2-го підйому КП «Виробниче управління водопровідно- каналізаційного господарства Марганецької міської ради
</t>
  </si>
  <si>
    <t>Будівництво сонячної електростанції</t>
  </si>
  <si>
    <t>Будівництво  гібридної сонячної електростанції</t>
  </si>
  <si>
    <t>Проєкт : нове будівництво сонячної електростанції біля КП «Марганецька центральна міська лікарня Марганецької міської ради» за адресою: м. Марганець, вул. Паркова, буд. 15</t>
  </si>
  <si>
    <t>Проєкт : нове будівництво гібридної сонячної електростанції з акумуляторними батареями на території КП «Марганецька центральна міська лікарня Марганецької міської ради» за адресою: м. Марганець, вул. Паркова, буд. 15</t>
  </si>
  <si>
    <t>Зменшення споживання енергоресурсів з традиційних джерел енергії за рахунок використання сонячної енергії об’єктами комунальної власності</t>
  </si>
  <si>
    <t>Ефективне використання споживання енергоресурсів у бюджетних установах, закладах і комунальних підприємствах</t>
  </si>
  <si>
    <t xml:space="preserve">Організація виконання заходів та робіт з територіальної оборони, спрямованих на протидію воєнним загрозам
</t>
  </si>
  <si>
    <t>4.4.10.</t>
  </si>
  <si>
    <t>Будівництво та проведення капітальних ремонтів захисних споруд</t>
  </si>
  <si>
    <t>Впровадження місцевої автоматизованої системи централізованого оповіщення (МАСЦО)</t>
  </si>
  <si>
    <t>Впровадження та реалізації проєкту “Поліцейський офіцер громади”</t>
  </si>
  <si>
    <t>Утворення  пожежно-рятувального підрозділу  місцевої та добровільної пожежної охорони</t>
  </si>
  <si>
    <t>2025-2027 р.р.</t>
  </si>
  <si>
    <t>Індикативні обсяги і джерела фінансування, тис.грн</t>
  </si>
  <si>
    <t>Проведення культурно-просвітницьких заходів, спрямованих на популяризацію культурної спадщини. Розробка та впровадження програм охорони культурної спадщини, включаючи плани, проєкт та стратегії</t>
  </si>
  <si>
    <t xml:space="preserve">Виготовлення, погодження та затвердження проєктів землеустрою </t>
  </si>
  <si>
    <t xml:space="preserve">Виготовлення проєктів землеустрою </t>
  </si>
  <si>
    <t>Розвиток інфраструктури, надання пільг та стимулів, покращення бізнес-клімату, розробка інвестиційних програм та активне просування перспективних проєктів</t>
  </si>
  <si>
    <t>Формування замовлень на поставку, визначення черговості отримання, організацію передачі автобусів, та укладання договорів на перевезення</t>
  </si>
  <si>
    <t>Відділ з питань торгівлі, підприємництва та захисту прав споживачів виконкому Марганецької міської ради</t>
  </si>
  <si>
    <t xml:space="preserve">Суб'єкти господарювання </t>
  </si>
  <si>
    <t xml:space="preserve">Сприятливі умови для розвитку малого та середнього підприємництва. Підвищення рівня зайнятості населення, наповнення міського бюджету.
</t>
  </si>
  <si>
    <t xml:space="preserve">Відділ з питань торгівлі, підприємництва та захисту прав споживачів виконавчого комітету Марганецької міської ради </t>
  </si>
  <si>
    <t xml:space="preserve">Розвиток культурно-пізнавального, лікувально-оздоровчого, промислового,"зеленого", спортивного та інших видів туризму </t>
  </si>
  <si>
    <t>Будівництво, ремонт та реконструкція туристичної інфраструктури; створення та проведення маркетингових заходів щодо популяризації туризму</t>
  </si>
  <si>
    <t>Збереження культурноісторичної та архітектурної спадщини громади; формування нових об'єктів туризму, туристичних маршрутів  та реалізація цілісних туристичних продуктів.Включення до об'єктів туризму подієвих активностей; лікувально-оздоровчого потенціалу  ТГ</t>
  </si>
  <si>
    <t xml:space="preserve">Створення культурномистецького простору; створення та проведення маркетингових заходів щодо популяризації туризму, розширення туристичної мережі </t>
  </si>
  <si>
    <t>Проведення робіт по інвентаризації земель  в межах  Марганецької міської територіальної громади</t>
  </si>
  <si>
    <t>Створення достовірної інформаційної бази для здійснення повного справляння плати за землю</t>
  </si>
  <si>
    <t>Проведення експертної грошової оцінки та державної експертизи землевпорядної документації звіту про експертну грошову оцінку вартості земельної ділянки несільськогосподарського призначення, яка підлягає продажу на умовах викупу та на земельних торгах</t>
  </si>
  <si>
    <t>Виконавчий комітет Марганецької міської ради та інші органи місцевого самоврядування</t>
  </si>
  <si>
    <t xml:space="preserve">Ліквідація наслідків збройної агресії російської федерації:  будівництво (капремонт, реконструкція) та аварійно-відновлювальні роботи багатоквартирних будинків, медичних закладів, закладів освіти, об’єктів комунальної інфраструктури, а також будівництво захисних споруд цивільного захисту тощо
</t>
  </si>
  <si>
    <t>Підвищення надання якості медичних послуг</t>
  </si>
  <si>
    <t>Надання медичних послуг пільговій категорії населення</t>
  </si>
  <si>
    <t xml:space="preserve">Поліпшення медичного обслуговування населення Марганецької територіальної громади, розширення доступності медичної допомоги, зміцнення матеріально – технічної бази закладу. </t>
  </si>
  <si>
    <t>Надання реабілітаційної допомоги, створення умов для повернення  до нормальної життєдіяльності,  профілактика ускладнень та рецидивів</t>
  </si>
  <si>
    <t>Захід: вікриття реабілітаційного відділення</t>
  </si>
  <si>
    <t>Відкриття реабілітаційного відділення; придбання реабілітаційного обладнання,  товарів медичного призначення</t>
  </si>
  <si>
    <t>Підвищення кваліфікації фахівців</t>
  </si>
  <si>
    <t>Моніторинг та оцінка якості медичних послуг, з урахуванням зворотного зв'язку від пацієнтів</t>
  </si>
  <si>
    <t>Забезпечення  доступності медичних послуг для  населення незалежно від ступеня його мобільності</t>
  </si>
  <si>
    <t>Підвищення якості надання медичних послуг</t>
  </si>
  <si>
    <t xml:space="preserve">Розвиток розгалуженої мережізакладів фізичної культури і спорту, мультифункціональних спортмайданчиків, велодоріжок,  спортивних споруд європейського зразка на території громади
</t>
  </si>
  <si>
    <t>Створення умов для підтримки дітей та молоді та розвитку її творчого потенціалу</t>
  </si>
  <si>
    <t>Надання послуг, адаптованих до  потреб різних груп населення</t>
  </si>
  <si>
    <t>Підвищення кваліфікації фахівців у сфері культури  для надання якісних культурних послуг</t>
  </si>
  <si>
    <t>Розвиток науки, освіти й культури, сприяння формуванню почуття патріотизму та естетичному вихованню</t>
  </si>
  <si>
    <t xml:space="preserve">Відновлення/реконструкція,ремонт будівель  мережі закладів культури, створення безпечних, безбар’єрних умов для відвідувачів </t>
  </si>
  <si>
    <t xml:space="preserve">Забезпечення надання різних видів соціальних послуг та створення доступного середовища, що сприятиме зростанню рівня та якості життя населення шляхом забезпечення державних та місцевих соціальних гарантій і впровадження додаткових форм адресної підтримки, поліпшенню соціальної ситуації в територіальній громаді
</t>
  </si>
  <si>
    <t>Соціальний захист та підтримка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створення  умов для ефективної реадаптації та соціально-економічної реінтеграції ветеранів/-ок війни </t>
  </si>
  <si>
    <r>
      <t>Програми/проєкти</t>
    </r>
    <r>
      <rPr>
        <sz val="13"/>
        <color theme="1"/>
        <rFont val="Times New Roman"/>
        <family val="1"/>
        <charset val="204"/>
      </rPr>
      <t>/заходи, с</t>
    </r>
    <r>
      <rPr>
        <sz val="13"/>
        <rFont val="Times New Roman"/>
        <family val="1"/>
        <charset val="204"/>
      </rPr>
      <t>прямовані на виконання завдань</t>
    </r>
  </si>
  <si>
    <t xml:space="preserve">Придбання предметів та матеріалів,  медичного обладнання,  інвентаря,  предметів та обладнання довгострокового користування, медикаментів та лікарських засобів </t>
  </si>
  <si>
    <t xml:space="preserve">Відшкодування вартості пільгових медикаментів, пільгового зубопротезування </t>
  </si>
  <si>
    <t>Виконання законодавства щодо забезпечення лікарськими засобами пільгової категорії населення</t>
  </si>
  <si>
    <t>Загальний обсяг, у т.ч:</t>
  </si>
  <si>
    <t>2.3.9.</t>
  </si>
  <si>
    <t>КП "Марганецька центральна міська лакарня" Марганецької міської ради;  КНП "Марганецький центр первинної медико-санітарної допомоги"</t>
  </si>
  <si>
    <t>Виконком Марганецької міської ради; 
 КНП "Марганецький центр первинної медико-санітарної допомоги"</t>
  </si>
  <si>
    <t>КП "Марганецька центральна міська лакарня" Марганецької міської ради;  КНП "Марганецький центр первинної медико-санітарної допомоги" ; КП «Марганецька міська стоматологічна поліклініка»ММР</t>
  </si>
  <si>
    <t>КП "Марганецька центральна міська лакарня" Марганецької міської ради; Бюджетний комунальний заклад "Центр надання соціальних послуг" Марганецької міської ради</t>
  </si>
  <si>
    <t>Підвищення рівня надання якісних адміністративних послуг</t>
  </si>
  <si>
    <t xml:space="preserve">Надання якісних соціальних послуг </t>
  </si>
  <si>
    <t xml:space="preserve">Надання якісних соціальних послуг надавачами; Запровадження транспортної послуги "Соціальне авто"  </t>
  </si>
  <si>
    <t>2.6.6.</t>
  </si>
  <si>
    <t>Проведення благодійних соціальних акцій та святкових заходів</t>
  </si>
  <si>
    <t>Надання  матеріальної допомоги на лікування, одноразової грошової матеріальної допомоги дитині загиблого (померлого) Захисника чи Захисниці України до Дня захисту дітей; надання транспортних послуг (соціальне авто), комплексних медичних послуг, інших пільг, передбачених законодавством</t>
  </si>
  <si>
    <t>Соціальний захист і підтримка ветеранів війни та праці, осіб з інвалідністю, воїнів-інтернаціоналістів, осіб, постраждалих внаслідок ліквідації аварії на Чорнобильській АЕС, інших пільгових категорій громадян, сімей із дітьми</t>
  </si>
  <si>
    <t>Відділ з питань торгівлі, підприємництва та захисту прав споживачів виконавчого комітету Марганецької міської ради; Відділ з питань місцевого  самоврядування, внутрішньої політики та інформаційного забезпечення виконкому Марганецької міської ради</t>
  </si>
  <si>
    <t>Відділ з питань місцевого  самоврядування, внутрішньої політики та інформаційного забезпечення виконкому Марганецької міської ради</t>
  </si>
  <si>
    <t>Виконавчий комітет Марганецької міської ради; Відділ з питань місцевого  самоврядування, внутрішньої політики та інформаційного забезпечення виконкому Марганецької міської ради</t>
  </si>
  <si>
    <t>Відділ землекористування та екології виконкому  Марганецької міської ради</t>
  </si>
  <si>
    <t>Відділ землекористування та екології виконкому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t>
  </si>
  <si>
    <t>Управління праці та  соціального захисту виконкому населення Марганецької міської ради; Марганецький відділ Нікопольської філії Дніпропетровського обласного центру зайнятості</t>
  </si>
  <si>
    <t>Управління праці та соціального захисту населення виконкому Марганецької міської ради виконкому  Марганецької міської ради</t>
  </si>
  <si>
    <t>Управління праці та соціального захисту населення виконкому Марганецької міської ради виконкому  Марганецької міської ради, благодійні організації</t>
  </si>
  <si>
    <t>Управління праці та соціального захисту населення виконкому Марганецької міської ради</t>
  </si>
  <si>
    <t>Управління праці та соціального захисту населення виконкому Марганецької міської ради виконавчого комітету Марганецької міської ради</t>
  </si>
  <si>
    <t>Служба у справах дітей виконкому Марганецької міської ради</t>
  </si>
  <si>
    <t>Виконавчий комітет Марганецької міської ради;  сектор з питань надзвичайних ситуацій, мобілізаційної та оборонної роботи виконкому  Марганецької міської ради</t>
  </si>
  <si>
    <t>Управління капітального будівництва, архітектури, житлово-комунального господарства та комунального майна Марганецької міської ради, відділ землекористування та екології виконкому  Марганецької міської ради</t>
  </si>
  <si>
    <t>Управління капітального будівництва, архітектури, житлово-комунального господарства та комунального майна Марганецької міської ради;  сектор з питань надзвичайних ситуацій, мобілізаційної та оборонної роботи виконкому Марганецької міської ради</t>
  </si>
  <si>
    <t>Сектор з питань надзвичайних ситуацій, мобілізаційної та оборонної роботи виконкому Марганецької міської ради;Управління капітального будівництва, архітектури, житлово-комунального господарства та комунального майна Марганецької міської ради</t>
  </si>
  <si>
    <t xml:space="preserve">Забезпечення умов для інтеграції внутрішньо переміщених осіб  громади. Розвиток підприємництва серед внутрішньо переміщених осіб та ветеранів(-ок)
</t>
  </si>
  <si>
    <t>Облаштування Алеї Слави і пам'яти загиблим/померлим військовослужбовцям. Встановлення пам'ятників (установлення намогильних споруд) військовослужбовцям, у яких відсутні близькі родичі та/або не отримана компенсація виплат з держбюджету на ритуальні послуги та спорудження надгробків</t>
  </si>
  <si>
    <t>Управління капітального будівництва, архітектури, житлово-комунального господарства та комунального майна будівництва Марганецької міської ради, КП "Комунальник" Марганецької міської ради</t>
  </si>
  <si>
    <t>Управління капітального будівництва архітектури, житловокомунального господарства та комунального майна Марганецької міської ради, комунальні підприємства Марганецької міської ради</t>
  </si>
  <si>
    <t xml:space="preserve">Інші джерела </t>
  </si>
  <si>
    <t xml:space="preserve">Відновлення та розбудова якісних автомобільних доріг місцевого значення, оновлення мостів, інженерної інфраструктури
</t>
  </si>
  <si>
    <t xml:space="preserve">Будівництво, модернізація реконструкція, ремонт мереж водопостачання та  водовідведення  </t>
  </si>
  <si>
    <t>Забезпечення стабільного водопостачання та водовідведення, досягнення  європейського рівня екологічної безпеки, повної відповідності національним нормам щодо очищення стоків та скиду їх до водних об’єктів, приведення системи очистки та подачі споживачам питної води до європейських стандартів</t>
  </si>
  <si>
    <t>Управління капітального будівництва, архітектури, житлово-комунального господарства та комунального майна будівництва Марганецької міської ради, комунальні підприємства</t>
  </si>
  <si>
    <t xml:space="preserve">Виконавчий комітет Марганецької міської ради; Управління праці та соціального захисту населення виконкому Марганецької міської ради </t>
  </si>
  <si>
    <t xml:space="preserve">Реалізація проєктів та здійснення заходів щодо зміцнення згуртованості населення з  урахуванням викликів від наслідків війни </t>
  </si>
  <si>
    <t>Надання соціальної підтримки, розбудова інфраструктури, підтримка місцевих ініціатив та об'єднання людей через спільні заходи</t>
  </si>
  <si>
    <t>Становлення спільних цінностей на різних суспільних рівнях, відслідковування динаміки відповідних процесів, залучення до спільної діяльності та спільного вирішення проблем та викликів, що існують в громаді</t>
  </si>
  <si>
    <t>Управління праці та соціального захисту населення виконкому Марганецької міської ради виконкому  Марганецької міської ради; Марганецький відділ Нікопольської філії Дніпропетровського обласного центру зайнятості</t>
  </si>
  <si>
    <t>Управління праці та соціального захисту населення виконкому Марганецької міської ради, Марганецький відділ Нікопольської філії Дніпропетровського обласного центру зайнятості</t>
  </si>
  <si>
    <t>2.8.12.</t>
  </si>
  <si>
    <t>Перевезення , поховання померлих (загиблих) військовослужбовців; організація гарячого харчування  при вшануванні пам'яті загиблих військовослужбовців</t>
  </si>
  <si>
    <t xml:space="preserve">Вшанування пам'яті загиблих/померлих Захисників та Захисниць України
</t>
  </si>
  <si>
    <t>Вшанування пам'яти загиблих військовослужбовців</t>
  </si>
  <si>
    <t>Підтримка функціонування комунальних підприємств для забезпечення належного обслуговування населення громади</t>
  </si>
  <si>
    <t>Забезпечення стабільного функціонування і розвитку пасажирського транспорту</t>
  </si>
  <si>
    <t>Ремонт вуличного освітлення</t>
  </si>
  <si>
    <t xml:space="preserve">Впровадження та розвиток  комунального громадського транспорту </t>
  </si>
  <si>
    <t>Безпека пішоходів і водіїв</t>
  </si>
  <si>
    <t>Ремонт обладнання,заміна пошкоджених частин, перевірка стану обладнання</t>
  </si>
  <si>
    <t>Модернізація та розвиток вуличної інфраструктури (ремонт пішохідних зон та інше) </t>
  </si>
  <si>
    <t>2.9.11.</t>
  </si>
  <si>
    <t>Збереження житлового та нежитлового фонду</t>
  </si>
  <si>
    <t>Боротьба з дезінформацією, пропагандою, а також  підсилення інформаційної стійкості населення</t>
  </si>
  <si>
    <t>Доступ до достовірної інформації та підтримка об'єктивних джерел новин</t>
  </si>
  <si>
    <t>Програма інформатизації «Електронна громада» Марганецької міської територіальної громади на 2025-2026 роки</t>
  </si>
  <si>
    <t>Після завершення будівництва буде введено в експлуатацію 2726 кв. м житлового будинку та 260,9 кв.м протирадіаційного укриття</t>
  </si>
  <si>
    <t>Збільшення кількості ліжко-місць з 25 до 40. Забезпечення оптимізації надання соціальних послуг та комплексного підходу до розв’язання проблем мешканців Марганецької міської територіальної громади</t>
  </si>
  <si>
    <t>Підготовка вчителів та педагогів у сфері національно-патріотичного виховання та формування національної ідентичності</t>
  </si>
  <si>
    <t>Здійснення системних заходів, спрямованих на посилення національно-патріотичного виховання дітей та молоді - формування нового українця, що діє на основі національних та європейських цінностей</t>
  </si>
  <si>
    <t>Оновлення документів стратегічного планування з урахуванням пріоритетів щодо відновлення та розвитку території, збереження збалансованого розвитку екосистем та адаптації до зміни клімату </t>
  </si>
  <si>
    <t>Виконавчий комітет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 Управління фінансів, економіки та регуляторної політики Марганецької міської ради; Управління освіти Марганецької міської ради; відділ молоді,культури та спорту Марганецької міської ради</t>
  </si>
  <si>
    <t xml:space="preserve">Залучення коштів міжнародної технічної допомоги та міжнародних фінансових організацій для реалізації публічних інвестиційних проєктів
</t>
  </si>
  <si>
    <t>Виконавчий комітет Марганецької міської ради;    відділ молоді,культури та спорту Марганецької міської ради</t>
  </si>
  <si>
    <t>Фінансування бюджету розвитку  громади для використання та створення, приросту чи оновлення об’єктів довготривалого користування або об’єктів, що забезпечують виконання завдань місцевої ради спрямованих на задоволення інтересів населення громади</t>
  </si>
  <si>
    <t>Виконавчий комітете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 Управління освіти Марганецької міської ради</t>
  </si>
  <si>
    <t>Забезпечення співпраці Агентства відновлення з місцевими органами виконавчої влади та органами місцевого самоврядування у розробленні та реалізації публічних інвестиційних проєктів на  місцевому рівні</t>
  </si>
  <si>
    <t xml:space="preserve">Відновлення після загроз, у тому числі гібридних, надзвичайних ситуацій </t>
  </si>
  <si>
    <t>Відновлення та розвиток територій, які постраждали внаслідок руйнування греблі Каховської гідроелектростанції </t>
  </si>
  <si>
    <t>Будівництво, реконструкція  мереж водопостачання та водовідведення</t>
  </si>
  <si>
    <t>Ремонт зовнішніх та внутрішніх інженерних мереж та систем, зокрема теплопостачання, газопостачання, водопостачання, водовідведення, опалення, електричних мереж</t>
  </si>
  <si>
    <t>Модернізація, адаптивність  систем  теплопостачання </t>
  </si>
  <si>
    <t>Впровадження системи енергетичного менеджменту для підвищення ефективності використання енергоресурсів бюджетними установами, закладами і комунальними підприємствами , економії бюджетних коштів на оплату за їх споживання та зниження техногенного навантаження на оточуюче середовище</t>
  </si>
  <si>
    <t>Реалізація проєктів із збільшення енергетичної ефективності будівель житлового фонду</t>
  </si>
  <si>
    <t>Утеплення, заміна вікон та дверей, модернізація систем вентиляції, встановлення енергозберігаючих ламп</t>
  </si>
  <si>
    <t xml:space="preserve">Зменшення споживання енергоресурсів з традиційних джерел енергії </t>
  </si>
  <si>
    <t>Надання фінансової підтримки комунальним підприємствам Марганецької міської ради</t>
  </si>
  <si>
    <t>Нове будівництво, реконструкція, ремонт захисних споруд цивільного захисту</t>
  </si>
  <si>
    <t>Сектор з питань надзвичайних ситуацій, мобілізаційної та оборонної роботи виконкому  Марганецької міської ради; Головне управління національної поліції в Дніпропетровській області, відділення поліції №1 Нікопольського районого управління ГУ НП у Дніпропетровській області</t>
  </si>
  <si>
    <t>Сектор з питань надзвичайних ситуацій, мобілізаційної та оборонної роботи виконкому  Марганецької міської ради; Управління капітального будівництва, архітектури, житлово-комунального господарства та комунального майна Марганецької міської ради</t>
  </si>
  <si>
    <t xml:space="preserve">Підвищення рівня захисту населення і території громади від надзвичайних ситуацій техногенного та природного характеру </t>
  </si>
  <si>
    <t>Сектор з питань надзвичайних ситуацій, мобілізаційної та оборонної роботи виконкому Марганецької міської ради ; 7 державний пожежно-рятувальний  загін ГУ ДСНС України у Дніпропетровській області</t>
  </si>
  <si>
    <t xml:space="preserve">Створення, 
поповнення та утримання місцевого матеріального резерву відповідно до норм та обсягів накопичення
</t>
  </si>
  <si>
    <t xml:space="preserve">Сприяння утворенню  та забезпечення функціонування в громаді пожежно-рятувальних підрозділів місцевої та добровільної пожежної охорони </t>
  </si>
  <si>
    <t>Безпека та захищеність об’єктів критичної інфраструктури</t>
  </si>
  <si>
    <t>Безпека та захищеність населення та  об’єктів соціально-культурної та критичної інфраструктури</t>
  </si>
  <si>
    <t>1.1.9.</t>
  </si>
  <si>
    <t xml:space="preserve">Збільшення надходжень коштів до міського  бюджету </t>
  </si>
  <si>
    <t>Дослідження, перевірка, аналіз та оцінка об'єктів експертизи на предмет їх відповідності вимогам законодавства</t>
  </si>
  <si>
    <t xml:space="preserve">Раціональне використання земельних ділянок ,збільшення надходжень коштів до міського  бюджету </t>
  </si>
  <si>
    <t>Підтвердження прав на землю суб’єктів земельних відносин</t>
  </si>
  <si>
    <t>Надання якісних освітніх послуг</t>
  </si>
  <si>
    <t>Забезпечення надання якісних медичних послуг у сфері материнства і дитинства </t>
  </si>
  <si>
    <t xml:space="preserve">Надання доступної, безоплатної, своєчасної  медичної допомоги </t>
  </si>
  <si>
    <t>Соціальне забезпечення та підтримка спеціалістів лікарів з метою підвищення кадрового забезпечення спеціалістами в сфері охорони здоров’я</t>
  </si>
  <si>
    <t xml:space="preserve">Проведення капітальних/поточних ремонтів будівель, призначених для занять фізичною культурою та спортом, створення безбар’єрних умов для відвідувачів. Сприяння ініціативам з розвитку масового спорту 
</t>
  </si>
  <si>
    <t>2.5.5.</t>
  </si>
  <si>
    <t>Забезпечення якісного та швидкого надання послуг суб’єктам звернення </t>
  </si>
  <si>
    <t>Надання якісних соціальних послуг</t>
  </si>
  <si>
    <t>Соціальні підтримка дітей та молоді</t>
  </si>
  <si>
    <t>Своєчасне  оприлюднення  міською радою, її виконавчими органами, комунальними підприємствами та закладами наборів даних у формі відкритих даних</t>
  </si>
  <si>
    <t>Оперативна ціль 2.8. Соціальний захист ветеранів війни та їх сімей, внутрішньо переміщених осіб та інших вразливих груп населення</t>
  </si>
  <si>
    <t>Підтримка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створення  умов для ефективної реадаптації та соціально-економічної реінтеграції ветеранів/-ок війни </t>
  </si>
  <si>
    <t xml:space="preserve">Соціальна та матеріальна підтримка окремих пільгових категорій населення та найбільш уразливих верств населення громади </t>
  </si>
  <si>
    <t>Надання соціальної та матеріальної підтримки найбільш вразливим верствам населення громади шляхом додержання державних соціальних гарантій і впровадження додаткових місцевих форм адресної підтримки</t>
  </si>
  <si>
    <t>Підтримка ветеранів/-ок, внутрішньо переміщених осіб та інших представників вразливих груп </t>
  </si>
  <si>
    <t>Відкриття нових ФОП; забезпечення новими робочими місцями. Створення умов для використання потенціалу ВПО (їх знань, вмінь, навичок тощо) для потреб розвитку територіальної громади</t>
  </si>
  <si>
    <t xml:space="preserve">Придбання спеціального транспорту для комунальних підприємств
</t>
  </si>
  <si>
    <t>Забезпечення стабільного функціонування комунальних підприємств</t>
  </si>
  <si>
    <t>Придбання спецтехніки для комунальних підприємств</t>
  </si>
  <si>
    <t>Розроблення  містобудівної документації</t>
  </si>
  <si>
    <t>Капітальний, поточний ремонт, реконструкція житлового, нежитлового фонду</t>
  </si>
  <si>
    <t>Відновлення житлового та нежитлового фонду громади. Будівництво, реконструкція та ремонт об’єктів житлового та нежитлового фонду</t>
  </si>
  <si>
    <t xml:space="preserve">Підтримка об’єднань співвласників багатоквартирних будинків та ЖБК </t>
  </si>
  <si>
    <t>2.9.12.</t>
  </si>
  <si>
    <t xml:space="preserve">Будівництво, модернізація реконструкція, ремонт мереж водопостачання та водовідведення  </t>
  </si>
  <si>
    <t>Стратегічна ціль 3. Розбудова ефективного багаторівневого врядування</t>
  </si>
  <si>
    <t>Міжтериторіальне співробітництво з іноземними партнерами</t>
  </si>
  <si>
    <t>Співробітництво територіальних громад</t>
  </si>
  <si>
    <t>Управління фінансів, економіки та регуляторної політики Марганецької міської ради, головні розпорядники коштів міського бюджету</t>
  </si>
  <si>
    <t>Місцева інвестиційна рада</t>
  </si>
  <si>
    <t>Забезпечення охорони культурної спадщини</t>
  </si>
  <si>
    <t>Створення, прирост чи оновлення об’єктів довготривалого користування або об’єктів, що забезпечують виконання завдань місцевої ради спрямованих на задоволення інтересів населення громади</t>
  </si>
  <si>
    <t xml:space="preserve">Моніторінг та оцінка ефективності публічних інвестиційних проєктів на місцевому рівні </t>
  </si>
  <si>
    <t>Реалізації публічних інвестиційних проєктів на  місцевому рівні</t>
  </si>
  <si>
    <t>Зменшення кількості забруднюючих речовин у зворотних водах;  зниження обсягів викидів; зменшення обсягів відходів; збільшення природних рослинних ресурсів; забезпечення збору та своєчасного вивозу ТПВ ; зменшення обсягів відходів, усунення негативного впливу відходів на довкілля</t>
  </si>
  <si>
    <t>Оперативна ціль 4.2. Захист та відновлення навколишнього природнього середовища</t>
  </si>
  <si>
    <t>Зменшення кількості забруднюючих речовин у малих річках</t>
  </si>
  <si>
    <t>Створення та функціонування ефективної системи управління відходами на території громади</t>
  </si>
  <si>
    <t xml:space="preserve">Перероблення твердих відходів
</t>
  </si>
  <si>
    <t>Проєкт : нове будівництво сонячної електростанції біля очисних споруд каналізації КП «Виробниче управління водопровідно-каналізаційного шлсподарства Марагнецької міської ради"</t>
  </si>
  <si>
    <t>Удосконалення та впровадження систем теплопостачання на альтернативних джерелах енергії</t>
  </si>
  <si>
    <t>Захист населення від впливу небезпечних факторів, що виникають внаслідок надзвичайних ситуацій, воєнних дій або терористичних актів.</t>
  </si>
  <si>
    <t xml:space="preserve">Поліпшення стану громадського порядку, покращення криміногенної ситуації 
</t>
  </si>
  <si>
    <t xml:space="preserve">Підвищення оперативності реагування на надзвичайні ситуації , усунення наслідків збройної агресії 
</t>
  </si>
  <si>
    <t xml:space="preserve">Покращення безпеки та правопорядку на місцевому рівні шляхом наближення поліції до потреб громади
</t>
  </si>
  <si>
    <t>Підвищення рівня безпеки та захисту об’єктів критичної інфраструктури</t>
  </si>
  <si>
    <t>Підвищення рівня пожежної безпеки та скорочення часу реагування на пожежі</t>
  </si>
  <si>
    <t>Підвищення ефективності захисту населення, запобігання та ліквідації наслідків надзвичайних ситуацій</t>
  </si>
  <si>
    <t>Підвищення рівня безпеки та захищеності населення та  об’єктів соціально-культурної та критичної інфраструктури</t>
  </si>
  <si>
    <t>Матеріально-технічне забезпечення профілактичної діяльності,підвищення ефективності оперативно-розшукових заходів у сфері протидії злочинності</t>
  </si>
  <si>
    <t>Забезпечення умов оперативного реагування на ліквідацію надзвичайних ситуацій та реалізації державної політики у сфері цивільного захисту, пожежної та техногенної безпеки в громаді</t>
  </si>
  <si>
    <t>Запобігання і ліквідація наслідків надзвичайних ситуацій на території громади</t>
  </si>
  <si>
    <t>4.4.9.</t>
  </si>
  <si>
    <t xml:space="preserve">Управління освіти Марганецької міської ради; Державний професійно-технічний навчальний заклад «Марганецький професійний ліцей»; відокремлений структурний підрозділ «Марганецький фаховий коледж НТУ «Дніпровська політехніка» </t>
  </si>
  <si>
    <t>КП "Марганецька центральна міська лакарня" Марганецької міської ради;  КНП "Марганецький центр первинної медико-санітарної допомоги", КП «Марганецька міська стоматологічна поліклініка»ММР</t>
  </si>
  <si>
    <t>Управління праці та соціального захисту населення виконкому Марганецької міської ради; Бюджетний комунальний заклад "Центр надання соціальних послуг" Марганецької міської ради</t>
  </si>
  <si>
    <t xml:space="preserve">Проведення заходів, щодо залучення матеріальних та нематеріальних ресурсів від інших громад, благодійних організацій та інших підприємств; реалізація гуманітарних програм з продовольчої безпеки; залучення бюджетних установ та закладів, комунальних підприємств, підприємств малого та середнього бізнесу до продовольчого забезпечення громади; залучення додаткових джерел грошової та негрошової допомоги </t>
  </si>
  <si>
    <t>Відділ землекористування та екології виконкому Марганецької міської ради</t>
  </si>
  <si>
    <t>Створення умов для покращення здоров’я громадян, шляхом залучення широких верств населення до систематичних занять фізкультурою та масовим спортом</t>
  </si>
  <si>
    <t>Управління праці та соціального захисту населення виконкому Марганецької міської ради ; Бюджетний комунальний заклад "Центр надання соціальних послуг" Марганецької міської ради</t>
  </si>
  <si>
    <t xml:space="preserve">Управління праці та соціального захисту населення виконкому Марганецької міської ради </t>
  </si>
  <si>
    <t>Управління праці та соціального захисту населення виконкому Марганецької міської ради; Марганецький відділ Нікопольської філії Дніпропетровського обласного центру зайнятості</t>
  </si>
  <si>
    <t>Проєкт: капітальний ремонт тротуарів по вул. Валерія Лобановського в м. Марганці Нікопольського району Дніпропетровської області</t>
  </si>
  <si>
    <t>Відремонтована площа (2,233 тис. м2)</t>
  </si>
  <si>
    <t>Проєкт: розробка містобудівної документації- генерального плану Марганецької міської територіальної громади та плану зонування</t>
  </si>
  <si>
    <t>Проєкт: Капітальний ремонт зони відпочинку за адресою: Сонячний квартал м. Марганця, Нікопольського району, Дніпропетровської області</t>
  </si>
  <si>
    <t xml:space="preserve">Забезпечення  населення можливістю активного та пасивного відпочинку, а також для збереження здоров'я та покращення якості життя. Сприяння розвитку соціальних зв'язків та інтеграції людей у громаду. Площа зони відпочинку складатиме 11,2 тис.м2. </t>
  </si>
  <si>
    <t>Оперативна ціль 4.3. Енергетична інфраструктура: забезпечення енергетичної безпеки та самодостатності громади</t>
  </si>
  <si>
    <t>Встановлених 9 точок місцевої автоматизованої системи централізованого оповіщення</t>
  </si>
  <si>
    <t>Оперативна ціль 2.3. Підвищення якості надання медичних послуг </t>
  </si>
  <si>
    <t xml:space="preserve">Оновлення матеріально-технічної бази закладів охорони здоров'я, забезпечення  лікарськими засобами, виробами медичного призначення, оплата комунальних послуг </t>
  </si>
  <si>
    <t>Виконавчий комітет Марганецької міської ради, відділ з питань місцевого  самоврядування, внутрішньої політики та інформаційного забезпечення виконкому Марганецької міської ради, інші органи місцевого самоврядування</t>
  </si>
  <si>
    <t>Програма щодо надання фінансової підтримки комунальним підприємствам</t>
  </si>
  <si>
    <t>Програма охорони здоров’я населення Марганецької міської територіальної громади</t>
  </si>
  <si>
    <t>міські цільові програми</t>
  </si>
  <si>
    <t>Міська екологічна програма</t>
  </si>
  <si>
    <t>ПРОЄКТ</t>
  </si>
</sst>
</file>

<file path=xl/styles.xml><?xml version="1.0" encoding="utf-8"?>
<styleSheet xmlns="http://schemas.openxmlformats.org/spreadsheetml/2006/main">
  <fonts count="39">
    <font>
      <sz val="10"/>
      <color theme="1"/>
      <name val="Calibri"/>
      <family val="2"/>
      <charset val="204"/>
      <scheme val="minor"/>
    </font>
    <font>
      <sz val="12"/>
      <name val="Arial Cyr"/>
      <charset val="204"/>
    </font>
    <font>
      <b/>
      <sz val="14"/>
      <name val="Times New Roman"/>
      <family val="1"/>
      <charset val="204"/>
    </font>
    <font>
      <sz val="14"/>
      <name val="Arial Cyr"/>
      <charset val="204"/>
    </font>
    <font>
      <sz val="13"/>
      <name val="Arial Cyr"/>
      <charset val="204"/>
    </font>
    <font>
      <sz val="13"/>
      <color theme="1"/>
      <name val="Calibri"/>
      <family val="2"/>
      <charset val="204"/>
      <scheme val="minor"/>
    </font>
    <font>
      <sz val="13"/>
      <name val="Times New Roman"/>
      <family val="1"/>
      <charset val="204"/>
    </font>
    <font>
      <b/>
      <sz val="13"/>
      <name val="Times New Roman"/>
      <family val="1"/>
      <charset val="204"/>
    </font>
    <font>
      <b/>
      <sz val="13"/>
      <name val="Times New Roman"/>
      <family val="1"/>
      <charset val="1"/>
    </font>
    <font>
      <sz val="13"/>
      <name val="Times New Roman"/>
      <family val="1"/>
      <charset val="1"/>
    </font>
    <font>
      <sz val="13"/>
      <color theme="1"/>
      <name val="Times New Roman"/>
      <family val="1"/>
      <charset val="204"/>
    </font>
    <font>
      <sz val="14"/>
      <color theme="1"/>
      <name val="Calibri"/>
      <family val="2"/>
      <charset val="204"/>
      <scheme val="minor"/>
    </font>
    <font>
      <sz val="14"/>
      <color theme="1"/>
      <name val="Arial Cyr"/>
      <charset val="204"/>
    </font>
    <font>
      <b/>
      <sz val="14"/>
      <color theme="1"/>
      <name val="Times New Roman"/>
      <family val="1"/>
      <charset val="204"/>
    </font>
    <font>
      <sz val="13"/>
      <color theme="1"/>
      <name val="Times New Roman"/>
      <family val="1"/>
      <charset val="1"/>
    </font>
    <font>
      <b/>
      <sz val="10"/>
      <color theme="1"/>
      <name val="Calibri"/>
      <family val="2"/>
      <charset val="204"/>
      <scheme val="minor"/>
    </font>
    <font>
      <sz val="15"/>
      <name val="Arial Cyr"/>
      <charset val="204"/>
    </font>
    <font>
      <sz val="15"/>
      <color theme="1"/>
      <name val="Calibri"/>
      <family val="2"/>
      <charset val="204"/>
      <scheme val="minor"/>
    </font>
    <font>
      <sz val="15"/>
      <name val="Times New Roman"/>
      <family val="1"/>
      <charset val="204"/>
    </font>
    <font>
      <b/>
      <sz val="15"/>
      <name val="Times New Roman"/>
      <family val="1"/>
      <charset val="204"/>
    </font>
    <font>
      <b/>
      <sz val="15"/>
      <name val="Times New Roman"/>
      <family val="1"/>
      <charset val="1"/>
    </font>
    <font>
      <sz val="15"/>
      <name val="Times New Roman"/>
      <family val="1"/>
      <charset val="1"/>
    </font>
    <font>
      <sz val="15"/>
      <color theme="1"/>
      <name val="Times New Roman"/>
      <family val="1"/>
      <charset val="204"/>
    </font>
    <font>
      <b/>
      <sz val="15"/>
      <color theme="1"/>
      <name val="Times New Roman"/>
      <family val="1"/>
      <charset val="204"/>
    </font>
    <font>
      <sz val="15"/>
      <color rgb="FFFF0000"/>
      <name val="Times New Roman"/>
      <family val="1"/>
      <charset val="204"/>
    </font>
    <font>
      <b/>
      <sz val="15"/>
      <color theme="1"/>
      <name val="Calibri"/>
      <family val="2"/>
      <charset val="204"/>
      <scheme val="minor"/>
    </font>
    <font>
      <sz val="17"/>
      <color theme="1"/>
      <name val="Calibri"/>
      <family val="2"/>
      <charset val="204"/>
      <scheme val="minor"/>
    </font>
    <font>
      <sz val="17"/>
      <name val="Times New Roman"/>
      <family val="1"/>
      <charset val="204"/>
    </font>
    <font>
      <sz val="17"/>
      <name val="Times New Roman"/>
      <family val="1"/>
      <charset val="1"/>
    </font>
    <font>
      <sz val="17"/>
      <color theme="1"/>
      <name val="Times New Roman"/>
      <family val="1"/>
      <charset val="204"/>
    </font>
    <font>
      <b/>
      <sz val="17"/>
      <name val="Times New Roman"/>
      <family val="1"/>
      <charset val="204"/>
    </font>
    <font>
      <sz val="17"/>
      <color theme="1"/>
      <name val="Times New Roman"/>
      <family val="1"/>
      <charset val="1"/>
    </font>
    <font>
      <b/>
      <sz val="17"/>
      <name val="Times New Roman"/>
      <family val="1"/>
      <charset val="1"/>
    </font>
    <font>
      <sz val="17"/>
      <color theme="1"/>
      <name val="Arial Cyr"/>
      <charset val="204"/>
    </font>
    <font>
      <b/>
      <sz val="17"/>
      <color theme="1"/>
      <name val="Times New Roman"/>
      <family val="1"/>
      <charset val="1"/>
    </font>
    <font>
      <b/>
      <sz val="17"/>
      <color theme="1"/>
      <name val="Arial"/>
      <family val="2"/>
      <charset val="204"/>
    </font>
    <font>
      <b/>
      <sz val="17"/>
      <color theme="1"/>
      <name val="Arial Cyr"/>
      <charset val="204"/>
    </font>
    <font>
      <b/>
      <sz val="10"/>
      <color rgb="FFFFFFFF"/>
      <name val="Arial"/>
      <family val="2"/>
      <charset val="204"/>
    </font>
    <font>
      <b/>
      <sz val="2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1">
    <xf numFmtId="0" fontId="0" fillId="0" borderId="0"/>
  </cellStyleXfs>
  <cellXfs count="300">
    <xf numFmtId="0" fontId="0" fillId="0" borderId="0" xfId="0"/>
    <xf numFmtId="0" fontId="4" fillId="0" borderId="0" xfId="0" applyFont="1"/>
    <xf numFmtId="0" fontId="4" fillId="2" borderId="0" xfId="0" applyFont="1" applyFill="1" applyAlignment="1">
      <alignment horizontal="left"/>
    </xf>
    <xf numFmtId="0" fontId="4" fillId="0" borderId="0" xfId="0" applyFont="1" applyAlignment="1">
      <alignment horizontal="left"/>
    </xf>
    <xf numFmtId="0" fontId="5"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8" fillId="0" borderId="10" xfId="0" applyFont="1" applyBorder="1" applyAlignment="1">
      <alignment vertical="center"/>
    </xf>
    <xf numFmtId="0" fontId="9" fillId="0" borderId="10" xfId="0" applyFont="1" applyBorder="1" applyAlignment="1">
      <alignment vertical="center"/>
    </xf>
    <xf numFmtId="0" fontId="6" fillId="0" borderId="0" xfId="0" applyFont="1" applyAlignment="1">
      <alignment horizontal="left" vertical="center" wrapText="1"/>
    </xf>
    <xf numFmtId="0" fontId="3"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 fillId="0" borderId="0" xfId="0" applyFont="1"/>
    <xf numFmtId="0" fontId="8" fillId="2" borderId="10" xfId="0" applyFont="1" applyFill="1" applyBorder="1" applyAlignment="1">
      <alignment vertical="center"/>
    </xf>
    <xf numFmtId="0" fontId="9" fillId="2" borderId="10" xfId="0" applyFont="1" applyFill="1" applyBorder="1" applyAlignment="1">
      <alignment vertical="center"/>
    </xf>
    <xf numFmtId="0" fontId="9" fillId="0" borderId="10" xfId="0" applyFont="1" applyBorder="1" applyAlignment="1">
      <alignment horizontal="left" vertical="center" wrapText="1"/>
    </xf>
    <xf numFmtId="0" fontId="15" fillId="0" borderId="0" xfId="0" applyFont="1"/>
    <xf numFmtId="0" fontId="16" fillId="0" borderId="0" xfId="0" applyFont="1"/>
    <xf numFmtId="0" fontId="16" fillId="2" borderId="0" xfId="0" applyFont="1" applyFill="1" applyAlignment="1">
      <alignment horizontal="left"/>
    </xf>
    <xf numFmtId="0" fontId="16" fillId="0" borderId="0" xfId="0" applyFont="1" applyAlignment="1">
      <alignment horizontal="left"/>
    </xf>
    <xf numFmtId="0" fontId="17" fillId="0" borderId="0" xfId="0" applyFont="1"/>
    <xf numFmtId="0" fontId="18" fillId="0" borderId="0" xfId="0" applyFont="1" applyAlignment="1">
      <alignment horizontal="left"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20" fillId="0" borderId="10" xfId="0" applyFont="1" applyBorder="1" applyAlignment="1">
      <alignment vertical="center"/>
    </xf>
    <xf numFmtId="0" fontId="21" fillId="0" borderId="10" xfId="0" applyFont="1" applyBorder="1" applyAlignment="1">
      <alignment vertical="center"/>
    </xf>
    <xf numFmtId="0" fontId="20" fillId="2" borderId="10" xfId="0" applyFont="1" applyFill="1" applyBorder="1" applyAlignment="1">
      <alignment vertical="center"/>
    </xf>
    <xf numFmtId="0" fontId="21" fillId="2" borderId="10" xfId="0" applyFont="1" applyFill="1" applyBorder="1" applyAlignment="1">
      <alignment vertical="center"/>
    </xf>
    <xf numFmtId="0" fontId="19" fillId="0" borderId="10" xfId="0" applyFont="1" applyBorder="1" applyAlignment="1">
      <alignment vertical="center"/>
    </xf>
    <xf numFmtId="0" fontId="18" fillId="0" borderId="13" xfId="0" applyFont="1" applyBorder="1" applyAlignment="1">
      <alignment horizontal="center" vertical="center"/>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20" fillId="0" borderId="10" xfId="0" applyFont="1" applyBorder="1" applyAlignment="1">
      <alignment horizontal="left" vertical="center" wrapText="1"/>
    </xf>
    <xf numFmtId="0" fontId="21"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0" xfId="0" applyFont="1" applyBorder="1" applyAlignment="1">
      <alignment horizontal="center" vertical="center"/>
    </xf>
    <xf numFmtId="0" fontId="18" fillId="2" borderId="10" xfId="0" applyFont="1" applyFill="1" applyBorder="1" applyAlignment="1">
      <alignment horizontal="left" vertical="center" wrapText="1"/>
    </xf>
    <xf numFmtId="0" fontId="26" fillId="0" borderId="0" xfId="0" applyFont="1" applyAlignment="1">
      <alignment horizontal="center"/>
    </xf>
    <xf numFmtId="0" fontId="27" fillId="0" borderId="1" xfId="0" applyFont="1" applyBorder="1" applyAlignment="1">
      <alignment horizontal="center" vertical="center"/>
    </xf>
    <xf numFmtId="2" fontId="28" fillId="0" borderId="10" xfId="0" applyNumberFormat="1" applyFont="1" applyBorder="1" applyAlignment="1">
      <alignment horizontal="center" vertical="center"/>
    </xf>
    <xf numFmtId="0" fontId="29" fillId="0" borderId="0" xfId="0" applyFont="1" applyAlignment="1">
      <alignment horizontal="center"/>
    </xf>
    <xf numFmtId="2" fontId="28" fillId="2" borderId="10" xfId="0" applyNumberFormat="1" applyFont="1" applyFill="1" applyBorder="1" applyAlignment="1">
      <alignment horizontal="center" vertical="center"/>
    </xf>
    <xf numFmtId="2" fontId="30" fillId="0" borderId="10" xfId="0" applyNumberFormat="1" applyFont="1" applyBorder="1" applyAlignment="1">
      <alignment horizontal="center" vertical="center"/>
    </xf>
    <xf numFmtId="2" fontId="31" fillId="0" borderId="10" xfId="0" applyNumberFormat="1" applyFont="1" applyBorder="1" applyAlignment="1">
      <alignment horizontal="center" vertical="center"/>
    </xf>
    <xf numFmtId="0" fontId="31" fillId="0" borderId="10" xfId="0" applyFont="1" applyBorder="1" applyAlignment="1">
      <alignment horizontal="center"/>
    </xf>
    <xf numFmtId="0" fontId="31" fillId="0" borderId="0" xfId="0" applyFont="1" applyAlignment="1">
      <alignment horizontal="center"/>
    </xf>
    <xf numFmtId="2" fontId="32" fillId="0" borderId="10" xfId="0" applyNumberFormat="1" applyFont="1" applyBorder="1" applyAlignment="1">
      <alignment horizontal="center" vertical="center"/>
    </xf>
    <xf numFmtId="2" fontId="34" fillId="0" borderId="10" xfId="0" applyNumberFormat="1" applyFont="1" applyBorder="1" applyAlignment="1">
      <alignment horizontal="center" vertical="center"/>
    </xf>
    <xf numFmtId="2" fontId="28" fillId="0" borderId="25" xfId="0" applyNumberFormat="1" applyFont="1" applyBorder="1" applyAlignment="1">
      <alignment horizontal="center" vertical="center"/>
    </xf>
    <xf numFmtId="2" fontId="27" fillId="8" borderId="10" xfId="0" applyNumberFormat="1" applyFont="1" applyFill="1" applyBorder="1" applyAlignment="1">
      <alignment horizontal="center" vertical="center"/>
    </xf>
    <xf numFmtId="0" fontId="29" fillId="8" borderId="10" xfId="0" applyFont="1" applyFill="1" applyBorder="1" applyAlignment="1">
      <alignment horizontal="center" vertical="center" wrapText="1"/>
    </xf>
    <xf numFmtId="2" fontId="32" fillId="0" borderId="0" xfId="0" applyNumberFormat="1" applyFont="1" applyAlignment="1">
      <alignment horizontal="center" vertical="center"/>
    </xf>
    <xf numFmtId="2" fontId="32" fillId="3" borderId="10" xfId="0" applyNumberFormat="1" applyFont="1" applyFill="1" applyBorder="1" applyAlignment="1">
      <alignment horizontal="center" vertical="center"/>
    </xf>
    <xf numFmtId="2" fontId="32" fillId="0" borderId="25" xfId="0" applyNumberFormat="1" applyFont="1" applyBorder="1" applyAlignment="1">
      <alignment horizontal="center" vertical="center"/>
    </xf>
    <xf numFmtId="0" fontId="35" fillId="3" borderId="10" xfId="0" applyFont="1" applyFill="1" applyBorder="1" applyAlignment="1">
      <alignment vertical="center" wrapText="1"/>
    </xf>
    <xf numFmtId="0" fontId="36" fillId="0" borderId="0" xfId="0" applyFont="1" applyAlignment="1">
      <alignment horizontal="center"/>
    </xf>
    <xf numFmtId="2" fontId="31" fillId="2" borderId="10" xfId="0" applyNumberFormat="1" applyFont="1" applyFill="1" applyBorder="1" applyAlignment="1">
      <alignment horizontal="center" vertical="center"/>
    </xf>
    <xf numFmtId="0" fontId="33" fillId="2" borderId="0" xfId="0" applyFont="1" applyFill="1" applyAlignment="1">
      <alignment horizontal="center"/>
    </xf>
    <xf numFmtId="0" fontId="26" fillId="0" borderId="0" xfId="0" applyFont="1"/>
    <xf numFmtId="0" fontId="29" fillId="0" borderId="10" xfId="0" applyFont="1" applyBorder="1" applyAlignment="1">
      <alignment horizontal="center"/>
    </xf>
    <xf numFmtId="0" fontId="33" fillId="0" borderId="10" xfId="0" applyFont="1" applyBorder="1" applyAlignment="1">
      <alignment horizontal="center"/>
    </xf>
    <xf numFmtId="0" fontId="37" fillId="0" borderId="0" xfId="0" applyFont="1" applyAlignment="1">
      <alignment horizontal="center" vertical="center" wrapText="1"/>
    </xf>
    <xf numFmtId="0" fontId="0" fillId="2" borderId="0" xfId="0" applyFill="1"/>
    <xf numFmtId="0" fontId="9" fillId="0" borderId="11" xfId="0" applyFont="1" applyBorder="1" applyAlignment="1">
      <alignment vertical="center"/>
    </xf>
    <xf numFmtId="0" fontId="5" fillId="0" borderId="0" xfId="0" applyFont="1" applyFill="1"/>
    <xf numFmtId="0" fontId="37"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2" fontId="9" fillId="0" borderId="10" xfId="0" applyNumberFormat="1" applyFont="1" applyFill="1" applyBorder="1" applyAlignment="1">
      <alignment horizontal="center" vertical="center"/>
    </xf>
    <xf numFmtId="2" fontId="9" fillId="0" borderId="11" xfId="0" applyNumberFormat="1" applyFont="1" applyFill="1" applyBorder="1" applyAlignment="1">
      <alignment horizontal="center" vertical="center"/>
    </xf>
    <xf numFmtId="2" fontId="14" fillId="0" borderId="10"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2" fontId="9" fillId="0" borderId="0" xfId="0" applyNumberFormat="1" applyFont="1" applyFill="1" applyAlignment="1">
      <alignment horizontal="center" vertical="center"/>
    </xf>
    <xf numFmtId="0" fontId="14" fillId="0" borderId="10" xfId="0" applyFont="1" applyFill="1" applyBorder="1" applyAlignment="1">
      <alignment horizontal="center"/>
    </xf>
    <xf numFmtId="0" fontId="10" fillId="0" borderId="10" xfId="0" applyFont="1" applyFill="1" applyBorder="1" applyAlignment="1">
      <alignment horizontal="center" vertical="center" wrapText="1"/>
    </xf>
    <xf numFmtId="0" fontId="38" fillId="0" borderId="0" xfId="0" applyFont="1" applyAlignment="1">
      <alignment horizontal="left"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center" vertical="center" wrapText="1"/>
    </xf>
    <xf numFmtId="0" fontId="10" fillId="2" borderId="10" xfId="0" applyFont="1" applyFill="1" applyBorder="1" applyAlignment="1">
      <alignment horizontal="left" vertical="center" wrapText="1"/>
    </xf>
    <xf numFmtId="0" fontId="6" fillId="0" borderId="10" xfId="0" applyFont="1" applyBorder="1" applyAlignment="1">
      <alignment horizontal="center" vertical="center"/>
    </xf>
    <xf numFmtId="0" fontId="6" fillId="0" borderId="10" xfId="0" applyFont="1" applyBorder="1" applyAlignment="1">
      <alignment horizontal="left" vertical="center" wrapText="1"/>
    </xf>
    <xf numFmtId="0" fontId="6" fillId="2" borderId="10" xfId="0" applyFont="1" applyFill="1" applyBorder="1" applyAlignment="1">
      <alignment horizontal="left" vertical="center" wrapText="1"/>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24" xfId="0" applyFont="1" applyBorder="1" applyAlignment="1">
      <alignment horizontal="left" vertical="center"/>
    </xf>
    <xf numFmtId="0" fontId="6" fillId="0" borderId="11" xfId="0" applyFont="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4"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2" borderId="10" xfId="0" applyFont="1" applyFill="1" applyBorder="1" applyAlignment="1">
      <alignment horizontal="center" vertical="center" wrapText="1"/>
    </xf>
    <xf numFmtId="0" fontId="7" fillId="0" borderId="21" xfId="0" applyFont="1" applyBorder="1" applyAlignment="1">
      <alignment horizontal="left"/>
    </xf>
    <xf numFmtId="0" fontId="7" fillId="0" borderId="22" xfId="0" applyFont="1" applyBorder="1" applyAlignment="1">
      <alignment horizontal="left"/>
    </xf>
    <xf numFmtId="0" fontId="7" fillId="0" borderId="23" xfId="0" applyFont="1" applyBorder="1" applyAlignment="1">
      <alignment horizontal="left"/>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6" fillId="0" borderId="25" xfId="0" applyFont="1" applyBorder="1" applyAlignment="1">
      <alignment horizontal="left" vertical="center" wrapText="1"/>
    </xf>
    <xf numFmtId="0" fontId="6" fillId="0" borderId="15" xfId="0" applyFont="1" applyBorder="1" applyAlignment="1">
      <alignment horizontal="left" vertical="center" wrapText="1"/>
    </xf>
    <xf numFmtId="0" fontId="0" fillId="0" borderId="12" xfId="0" applyBorder="1" applyAlignment="1">
      <alignment horizontal="left"/>
    </xf>
    <xf numFmtId="0" fontId="0" fillId="0" borderId="13" xfId="0" applyBorder="1" applyAlignment="1">
      <alignment horizontal="left"/>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4" xfId="0" applyFont="1" applyBorder="1" applyAlignment="1">
      <alignment horizontal="left" vertical="center" wrapText="1"/>
    </xf>
    <xf numFmtId="0" fontId="6" fillId="2" borderId="15" xfId="0" applyFont="1" applyFill="1" applyBorder="1" applyAlignment="1">
      <alignment horizontal="left" vertical="center" wrapText="1"/>
    </xf>
    <xf numFmtId="0" fontId="10" fillId="0" borderId="10" xfId="0" applyFont="1" applyBorder="1" applyAlignment="1">
      <alignment horizontal="center" vertical="center" wrapText="1"/>
    </xf>
    <xf numFmtId="0" fontId="6" fillId="0" borderId="14"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0" fillId="0" borderId="10" xfId="0" applyFont="1" applyBorder="1" applyAlignment="1">
      <alignment horizontal="left" vertical="center" wrapText="1"/>
    </xf>
    <xf numFmtId="0" fontId="30"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0" borderId="10" xfId="0" applyFont="1" applyBorder="1" applyAlignment="1">
      <alignmen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9"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center" vertical="center" wrapText="1"/>
    </xf>
    <xf numFmtId="0" fontId="18" fillId="2" borderId="10" xfId="0" applyFont="1" applyFill="1" applyBorder="1" applyAlignment="1">
      <alignment horizontal="left" vertical="center" wrapText="1"/>
    </xf>
    <xf numFmtId="0" fontId="18" fillId="0" borderId="10" xfId="0" applyFont="1" applyBorder="1" applyAlignment="1">
      <alignment horizontal="center" vertical="center"/>
    </xf>
    <xf numFmtId="0" fontId="18" fillId="0" borderId="10" xfId="0" applyFont="1" applyBorder="1" applyAlignment="1">
      <alignment horizontal="left" vertical="center" wrapText="1"/>
    </xf>
    <xf numFmtId="0" fontId="16" fillId="0" borderId="11" xfId="0" applyFont="1" applyBorder="1" applyAlignment="1">
      <alignment horizontal="left"/>
    </xf>
    <xf numFmtId="0" fontId="16" fillId="0" borderId="12" xfId="0" applyFont="1" applyBorder="1" applyAlignment="1">
      <alignment horizontal="left"/>
    </xf>
    <xf numFmtId="0" fontId="16" fillId="0" borderId="13" xfId="0" applyFont="1" applyBorder="1" applyAlignment="1">
      <alignment horizontal="left"/>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22" fillId="0" borderId="10" xfId="0" applyFont="1" applyBorder="1" applyAlignment="1">
      <alignment horizontal="left" vertical="center" wrapText="1"/>
    </xf>
    <xf numFmtId="0" fontId="19" fillId="0" borderId="10" xfId="0" applyFont="1" applyBorder="1" applyAlignment="1">
      <alignment horizontal="center"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0" xfId="0" applyFont="1" applyBorder="1" applyAlignment="1">
      <alignment horizontal="center" vertical="center" wrapText="1"/>
    </xf>
    <xf numFmtId="0" fontId="18"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18" fillId="0" borderId="14" xfId="0" applyFont="1" applyBorder="1" applyAlignment="1">
      <alignment horizontal="left" vertical="center"/>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19" fillId="2" borderId="10" xfId="0" applyFont="1" applyFill="1" applyBorder="1" applyAlignment="1">
      <alignment horizontal="left" vertical="center" wrapText="1"/>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18" fillId="0" borderId="14"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8" fillId="8" borderId="10" xfId="0" applyFont="1" applyFill="1" applyBorder="1" applyAlignment="1">
      <alignment horizontal="center" vertical="center" wrapText="1"/>
    </xf>
    <xf numFmtId="0" fontId="22" fillId="7" borderId="1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3"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24" fillId="0" borderId="10" xfId="0" applyFont="1" applyBorder="1" applyAlignment="1">
      <alignment horizontal="center" vertical="center" wrapText="1"/>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22" fillId="4" borderId="1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22" fillId="4" borderId="13"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0" borderId="10" xfId="0" applyFont="1" applyBorder="1" applyAlignment="1">
      <alignment horizontal="left" vertical="center"/>
    </xf>
    <xf numFmtId="0" fontId="25" fillId="0" borderId="12" xfId="0" applyFont="1" applyBorder="1"/>
    <xf numFmtId="0" fontId="25" fillId="0" borderId="13" xfId="0" applyFont="1" applyBorder="1"/>
    <xf numFmtId="0" fontId="22" fillId="2" borderId="10" xfId="0" applyFont="1" applyFill="1" applyBorder="1" applyAlignment="1">
      <alignment horizontal="left" vertical="center" wrapText="1"/>
    </xf>
    <xf numFmtId="0" fontId="18" fillId="0" borderId="25" xfId="0" applyFont="1" applyBorder="1" applyAlignment="1">
      <alignment horizontal="left" vertical="center" wrapText="1"/>
    </xf>
    <xf numFmtId="0" fontId="19" fillId="0" borderId="24" xfId="0" applyFont="1" applyBorder="1" applyAlignment="1">
      <alignment horizontal="left" vertical="center" wrapText="1"/>
    </xf>
    <xf numFmtId="0" fontId="18" fillId="5" borderId="10"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xf>
    <xf numFmtId="0" fontId="19" fillId="0" borderId="22" xfId="0" applyFont="1" applyBorder="1" applyAlignment="1">
      <alignment horizontal="left"/>
    </xf>
    <xf numFmtId="0" fontId="19" fillId="0" borderId="23" xfId="0" applyFont="1" applyBorder="1" applyAlignment="1">
      <alignment horizontal="left"/>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18" fillId="4" borderId="10" xfId="0" applyFont="1" applyFill="1" applyBorder="1" applyAlignment="1">
      <alignment horizontal="left" vertical="center" wrapText="1"/>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9" fillId="0" borderId="24" xfId="0" applyFont="1" applyBorder="1" applyAlignment="1">
      <alignment horizontal="left" vertical="center"/>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18" fillId="6" borderId="1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954"/>
  <sheetViews>
    <sheetView tabSelected="1" zoomScale="70" zoomScaleNormal="70" workbookViewId="0">
      <selection activeCell="G1" sqref="G1"/>
    </sheetView>
  </sheetViews>
  <sheetFormatPr defaultRowHeight="17.25"/>
  <cols>
    <col min="1" max="1" width="8.5703125" style="1" customWidth="1"/>
    <col min="2" max="2" width="52.7109375" style="2" customWidth="1"/>
    <col min="3" max="3" width="39" style="2" customWidth="1"/>
    <col min="4" max="4" width="12.42578125" style="1" customWidth="1"/>
    <col min="5" max="5" width="51.42578125" style="3" customWidth="1"/>
    <col min="6" max="6" width="41.140625" style="3" customWidth="1"/>
    <col min="7" max="7" width="27" style="4" customWidth="1"/>
    <col min="8" max="8" width="24.42578125" style="70" customWidth="1"/>
    <col min="9" max="9" width="80.5703125" style="3" customWidth="1"/>
    <col min="10" max="10" width="15.140625" customWidth="1"/>
    <col min="256" max="256" width="8.5703125" customWidth="1"/>
    <col min="257" max="257" width="51" customWidth="1"/>
    <col min="258" max="258" width="12.42578125" customWidth="1"/>
    <col min="259" max="259" width="49.28515625" customWidth="1"/>
    <col min="260" max="260" width="39.5703125" customWidth="1"/>
    <col min="261" max="261" width="21.28515625" customWidth="1"/>
    <col min="262" max="263" width="10.7109375" customWidth="1"/>
    <col min="265" max="265" width="90.5703125" customWidth="1"/>
    <col min="512" max="512" width="8.5703125" customWidth="1"/>
    <col min="513" max="513" width="51" customWidth="1"/>
    <col min="514" max="514" width="12.42578125" customWidth="1"/>
    <col min="515" max="515" width="49.28515625" customWidth="1"/>
    <col min="516" max="516" width="39.5703125" customWidth="1"/>
    <col min="517" max="517" width="21.28515625" customWidth="1"/>
    <col min="518" max="519" width="10.7109375" customWidth="1"/>
    <col min="521" max="521" width="90.5703125" customWidth="1"/>
    <col min="768" max="768" width="8.5703125" customWidth="1"/>
    <col min="769" max="769" width="51" customWidth="1"/>
    <col min="770" max="770" width="12.42578125" customWidth="1"/>
    <col min="771" max="771" width="49.28515625" customWidth="1"/>
    <col min="772" max="772" width="39.5703125" customWidth="1"/>
    <col min="773" max="773" width="21.28515625" customWidth="1"/>
    <col min="774" max="775" width="10.7109375" customWidth="1"/>
    <col min="777" max="777" width="90.5703125" customWidth="1"/>
    <col min="1024" max="1024" width="8.5703125" customWidth="1"/>
    <col min="1025" max="1025" width="51" customWidth="1"/>
    <col min="1026" max="1026" width="12.42578125" customWidth="1"/>
    <col min="1027" max="1027" width="49.28515625" customWidth="1"/>
    <col min="1028" max="1028" width="39.5703125" customWidth="1"/>
    <col min="1029" max="1029" width="21.28515625" customWidth="1"/>
    <col min="1030" max="1031" width="10.7109375" customWidth="1"/>
    <col min="1033" max="1033" width="90.5703125" customWidth="1"/>
    <col min="1280" max="1280" width="8.5703125" customWidth="1"/>
    <col min="1281" max="1281" width="51" customWidth="1"/>
    <col min="1282" max="1282" width="12.42578125" customWidth="1"/>
    <col min="1283" max="1283" width="49.28515625" customWidth="1"/>
    <col min="1284" max="1284" width="39.5703125" customWidth="1"/>
    <col min="1285" max="1285" width="21.28515625" customWidth="1"/>
    <col min="1286" max="1287" width="10.7109375" customWidth="1"/>
    <col min="1289" max="1289" width="90.5703125" customWidth="1"/>
    <col min="1536" max="1536" width="8.5703125" customWidth="1"/>
    <col min="1537" max="1537" width="51" customWidth="1"/>
    <col min="1538" max="1538" width="12.42578125" customWidth="1"/>
    <col min="1539" max="1539" width="49.28515625" customWidth="1"/>
    <col min="1540" max="1540" width="39.5703125" customWidth="1"/>
    <col min="1541" max="1541" width="21.28515625" customWidth="1"/>
    <col min="1542" max="1543" width="10.7109375" customWidth="1"/>
    <col min="1545" max="1545" width="90.5703125" customWidth="1"/>
    <col min="1792" max="1792" width="8.5703125" customWidth="1"/>
    <col min="1793" max="1793" width="51" customWidth="1"/>
    <col min="1794" max="1794" width="12.42578125" customWidth="1"/>
    <col min="1795" max="1795" width="49.28515625" customWidth="1"/>
    <col min="1796" max="1796" width="39.5703125" customWidth="1"/>
    <col min="1797" max="1797" width="21.28515625" customWidth="1"/>
    <col min="1798" max="1799" width="10.7109375" customWidth="1"/>
    <col min="1801" max="1801" width="90.5703125" customWidth="1"/>
    <col min="2048" max="2048" width="8.5703125" customWidth="1"/>
    <col min="2049" max="2049" width="51" customWidth="1"/>
    <col min="2050" max="2050" width="12.42578125" customWidth="1"/>
    <col min="2051" max="2051" width="49.28515625" customWidth="1"/>
    <col min="2052" max="2052" width="39.5703125" customWidth="1"/>
    <col min="2053" max="2053" width="21.28515625" customWidth="1"/>
    <col min="2054" max="2055" width="10.7109375" customWidth="1"/>
    <col min="2057" max="2057" width="90.5703125" customWidth="1"/>
    <col min="2304" max="2304" width="8.5703125" customWidth="1"/>
    <col min="2305" max="2305" width="51" customWidth="1"/>
    <col min="2306" max="2306" width="12.42578125" customWidth="1"/>
    <col min="2307" max="2307" width="49.28515625" customWidth="1"/>
    <col min="2308" max="2308" width="39.5703125" customWidth="1"/>
    <col min="2309" max="2309" width="21.28515625" customWidth="1"/>
    <col min="2310" max="2311" width="10.7109375" customWidth="1"/>
    <col min="2313" max="2313" width="90.5703125" customWidth="1"/>
    <col min="2560" max="2560" width="8.5703125" customWidth="1"/>
    <col min="2561" max="2561" width="51" customWidth="1"/>
    <col min="2562" max="2562" width="12.42578125" customWidth="1"/>
    <col min="2563" max="2563" width="49.28515625" customWidth="1"/>
    <col min="2564" max="2564" width="39.5703125" customWidth="1"/>
    <col min="2565" max="2565" width="21.28515625" customWidth="1"/>
    <col min="2566" max="2567" width="10.7109375" customWidth="1"/>
    <col min="2569" max="2569" width="90.5703125" customWidth="1"/>
    <col min="2816" max="2816" width="8.5703125" customWidth="1"/>
    <col min="2817" max="2817" width="51" customWidth="1"/>
    <col min="2818" max="2818" width="12.42578125" customWidth="1"/>
    <col min="2819" max="2819" width="49.28515625" customWidth="1"/>
    <col min="2820" max="2820" width="39.5703125" customWidth="1"/>
    <col min="2821" max="2821" width="21.28515625" customWidth="1"/>
    <col min="2822" max="2823" width="10.7109375" customWidth="1"/>
    <col min="2825" max="2825" width="90.5703125" customWidth="1"/>
    <col min="3072" max="3072" width="8.5703125" customWidth="1"/>
    <col min="3073" max="3073" width="51" customWidth="1"/>
    <col min="3074" max="3074" width="12.42578125" customWidth="1"/>
    <col min="3075" max="3075" width="49.28515625" customWidth="1"/>
    <col min="3076" max="3076" width="39.5703125" customWidth="1"/>
    <col min="3077" max="3077" width="21.28515625" customWidth="1"/>
    <col min="3078" max="3079" width="10.7109375" customWidth="1"/>
    <col min="3081" max="3081" width="90.5703125" customWidth="1"/>
    <col min="3328" max="3328" width="8.5703125" customWidth="1"/>
    <col min="3329" max="3329" width="51" customWidth="1"/>
    <col min="3330" max="3330" width="12.42578125" customWidth="1"/>
    <col min="3331" max="3331" width="49.28515625" customWidth="1"/>
    <col min="3332" max="3332" width="39.5703125" customWidth="1"/>
    <col min="3333" max="3333" width="21.28515625" customWidth="1"/>
    <col min="3334" max="3335" width="10.7109375" customWidth="1"/>
    <col min="3337" max="3337" width="90.5703125" customWidth="1"/>
    <col min="3584" max="3584" width="8.5703125" customWidth="1"/>
    <col min="3585" max="3585" width="51" customWidth="1"/>
    <col min="3586" max="3586" width="12.42578125" customWidth="1"/>
    <col min="3587" max="3587" width="49.28515625" customWidth="1"/>
    <col min="3588" max="3588" width="39.5703125" customWidth="1"/>
    <col min="3589" max="3589" width="21.28515625" customWidth="1"/>
    <col min="3590" max="3591" width="10.7109375" customWidth="1"/>
    <col min="3593" max="3593" width="90.5703125" customWidth="1"/>
    <col min="3840" max="3840" width="8.5703125" customWidth="1"/>
    <col min="3841" max="3841" width="51" customWidth="1"/>
    <col min="3842" max="3842" width="12.42578125" customWidth="1"/>
    <col min="3843" max="3843" width="49.28515625" customWidth="1"/>
    <col min="3844" max="3844" width="39.5703125" customWidth="1"/>
    <col min="3845" max="3845" width="21.28515625" customWidth="1"/>
    <col min="3846" max="3847" width="10.7109375" customWidth="1"/>
    <col min="3849" max="3849" width="90.5703125" customWidth="1"/>
    <col min="4096" max="4096" width="8.5703125" customWidth="1"/>
    <col min="4097" max="4097" width="51" customWidth="1"/>
    <col min="4098" max="4098" width="12.42578125" customWidth="1"/>
    <col min="4099" max="4099" width="49.28515625" customWidth="1"/>
    <col min="4100" max="4100" width="39.5703125" customWidth="1"/>
    <col min="4101" max="4101" width="21.28515625" customWidth="1"/>
    <col min="4102" max="4103" width="10.7109375" customWidth="1"/>
    <col min="4105" max="4105" width="90.5703125" customWidth="1"/>
    <col min="4352" max="4352" width="8.5703125" customWidth="1"/>
    <col min="4353" max="4353" width="51" customWidth="1"/>
    <col min="4354" max="4354" width="12.42578125" customWidth="1"/>
    <col min="4355" max="4355" width="49.28515625" customWidth="1"/>
    <col min="4356" max="4356" width="39.5703125" customWidth="1"/>
    <col min="4357" max="4357" width="21.28515625" customWidth="1"/>
    <col min="4358" max="4359" width="10.7109375" customWidth="1"/>
    <col min="4361" max="4361" width="90.5703125" customWidth="1"/>
    <col min="4608" max="4608" width="8.5703125" customWidth="1"/>
    <col min="4609" max="4609" width="51" customWidth="1"/>
    <col min="4610" max="4610" width="12.42578125" customWidth="1"/>
    <col min="4611" max="4611" width="49.28515625" customWidth="1"/>
    <col min="4612" max="4612" width="39.5703125" customWidth="1"/>
    <col min="4613" max="4613" width="21.28515625" customWidth="1"/>
    <col min="4614" max="4615" width="10.7109375" customWidth="1"/>
    <col min="4617" max="4617" width="90.5703125" customWidth="1"/>
    <col min="4864" max="4864" width="8.5703125" customWidth="1"/>
    <col min="4865" max="4865" width="51" customWidth="1"/>
    <col min="4866" max="4866" width="12.42578125" customWidth="1"/>
    <col min="4867" max="4867" width="49.28515625" customWidth="1"/>
    <col min="4868" max="4868" width="39.5703125" customWidth="1"/>
    <col min="4869" max="4869" width="21.28515625" customWidth="1"/>
    <col min="4870" max="4871" width="10.7109375" customWidth="1"/>
    <col min="4873" max="4873" width="90.5703125" customWidth="1"/>
    <col min="5120" max="5120" width="8.5703125" customWidth="1"/>
    <col min="5121" max="5121" width="51" customWidth="1"/>
    <col min="5122" max="5122" width="12.42578125" customWidth="1"/>
    <col min="5123" max="5123" width="49.28515625" customWidth="1"/>
    <col min="5124" max="5124" width="39.5703125" customWidth="1"/>
    <col min="5125" max="5125" width="21.28515625" customWidth="1"/>
    <col min="5126" max="5127" width="10.7109375" customWidth="1"/>
    <col min="5129" max="5129" width="90.5703125" customWidth="1"/>
    <col min="5376" max="5376" width="8.5703125" customWidth="1"/>
    <col min="5377" max="5377" width="51" customWidth="1"/>
    <col min="5378" max="5378" width="12.42578125" customWidth="1"/>
    <col min="5379" max="5379" width="49.28515625" customWidth="1"/>
    <col min="5380" max="5380" width="39.5703125" customWidth="1"/>
    <col min="5381" max="5381" width="21.28515625" customWidth="1"/>
    <col min="5382" max="5383" width="10.7109375" customWidth="1"/>
    <col min="5385" max="5385" width="90.5703125" customWidth="1"/>
    <col min="5632" max="5632" width="8.5703125" customWidth="1"/>
    <col min="5633" max="5633" width="51" customWidth="1"/>
    <col min="5634" max="5634" width="12.42578125" customWidth="1"/>
    <col min="5635" max="5635" width="49.28515625" customWidth="1"/>
    <col min="5636" max="5636" width="39.5703125" customWidth="1"/>
    <col min="5637" max="5637" width="21.28515625" customWidth="1"/>
    <col min="5638" max="5639" width="10.7109375" customWidth="1"/>
    <col min="5641" max="5641" width="90.5703125" customWidth="1"/>
    <col min="5888" max="5888" width="8.5703125" customWidth="1"/>
    <col min="5889" max="5889" width="51" customWidth="1"/>
    <col min="5890" max="5890" width="12.42578125" customWidth="1"/>
    <col min="5891" max="5891" width="49.28515625" customWidth="1"/>
    <col min="5892" max="5892" width="39.5703125" customWidth="1"/>
    <col min="5893" max="5893" width="21.28515625" customWidth="1"/>
    <col min="5894" max="5895" width="10.7109375" customWidth="1"/>
    <col min="5897" max="5897" width="90.5703125" customWidth="1"/>
    <col min="6144" max="6144" width="8.5703125" customWidth="1"/>
    <col min="6145" max="6145" width="51" customWidth="1"/>
    <col min="6146" max="6146" width="12.42578125" customWidth="1"/>
    <col min="6147" max="6147" width="49.28515625" customWidth="1"/>
    <col min="6148" max="6148" width="39.5703125" customWidth="1"/>
    <col min="6149" max="6149" width="21.28515625" customWidth="1"/>
    <col min="6150" max="6151" width="10.7109375" customWidth="1"/>
    <col min="6153" max="6153" width="90.5703125" customWidth="1"/>
    <col min="6400" max="6400" width="8.5703125" customWidth="1"/>
    <col min="6401" max="6401" width="51" customWidth="1"/>
    <col min="6402" max="6402" width="12.42578125" customWidth="1"/>
    <col min="6403" max="6403" width="49.28515625" customWidth="1"/>
    <col min="6404" max="6404" width="39.5703125" customWidth="1"/>
    <col min="6405" max="6405" width="21.28515625" customWidth="1"/>
    <col min="6406" max="6407" width="10.7109375" customWidth="1"/>
    <col min="6409" max="6409" width="90.5703125" customWidth="1"/>
    <col min="6656" max="6656" width="8.5703125" customWidth="1"/>
    <col min="6657" max="6657" width="51" customWidth="1"/>
    <col min="6658" max="6658" width="12.42578125" customWidth="1"/>
    <col min="6659" max="6659" width="49.28515625" customWidth="1"/>
    <col min="6660" max="6660" width="39.5703125" customWidth="1"/>
    <col min="6661" max="6661" width="21.28515625" customWidth="1"/>
    <col min="6662" max="6663" width="10.7109375" customWidth="1"/>
    <col min="6665" max="6665" width="90.5703125" customWidth="1"/>
    <col min="6912" max="6912" width="8.5703125" customWidth="1"/>
    <col min="6913" max="6913" width="51" customWidth="1"/>
    <col min="6914" max="6914" width="12.42578125" customWidth="1"/>
    <col min="6915" max="6915" width="49.28515625" customWidth="1"/>
    <col min="6916" max="6916" width="39.5703125" customWidth="1"/>
    <col min="6917" max="6917" width="21.28515625" customWidth="1"/>
    <col min="6918" max="6919" width="10.7109375" customWidth="1"/>
    <col min="6921" max="6921" width="90.5703125" customWidth="1"/>
    <col min="7168" max="7168" width="8.5703125" customWidth="1"/>
    <col min="7169" max="7169" width="51" customWidth="1"/>
    <col min="7170" max="7170" width="12.42578125" customWidth="1"/>
    <col min="7171" max="7171" width="49.28515625" customWidth="1"/>
    <col min="7172" max="7172" width="39.5703125" customWidth="1"/>
    <col min="7173" max="7173" width="21.28515625" customWidth="1"/>
    <col min="7174" max="7175" width="10.7109375" customWidth="1"/>
    <col min="7177" max="7177" width="90.5703125" customWidth="1"/>
    <col min="7424" max="7424" width="8.5703125" customWidth="1"/>
    <col min="7425" max="7425" width="51" customWidth="1"/>
    <col min="7426" max="7426" width="12.42578125" customWidth="1"/>
    <col min="7427" max="7427" width="49.28515625" customWidth="1"/>
    <col min="7428" max="7428" width="39.5703125" customWidth="1"/>
    <col min="7429" max="7429" width="21.28515625" customWidth="1"/>
    <col min="7430" max="7431" width="10.7109375" customWidth="1"/>
    <col min="7433" max="7433" width="90.5703125" customWidth="1"/>
    <col min="7680" max="7680" width="8.5703125" customWidth="1"/>
    <col min="7681" max="7681" width="51" customWidth="1"/>
    <col min="7682" max="7682" width="12.42578125" customWidth="1"/>
    <col min="7683" max="7683" width="49.28515625" customWidth="1"/>
    <col min="7684" max="7684" width="39.5703125" customWidth="1"/>
    <col min="7685" max="7685" width="21.28515625" customWidth="1"/>
    <col min="7686" max="7687" width="10.7109375" customWidth="1"/>
    <col min="7689" max="7689" width="90.5703125" customWidth="1"/>
    <col min="7936" max="7936" width="8.5703125" customWidth="1"/>
    <col min="7937" max="7937" width="51" customWidth="1"/>
    <col min="7938" max="7938" width="12.42578125" customWidth="1"/>
    <col min="7939" max="7939" width="49.28515625" customWidth="1"/>
    <col min="7940" max="7940" width="39.5703125" customWidth="1"/>
    <col min="7941" max="7941" width="21.28515625" customWidth="1"/>
    <col min="7942" max="7943" width="10.7109375" customWidth="1"/>
    <col min="7945" max="7945" width="90.5703125" customWidth="1"/>
    <col min="8192" max="8192" width="8.5703125" customWidth="1"/>
    <col min="8193" max="8193" width="51" customWidth="1"/>
    <col min="8194" max="8194" width="12.42578125" customWidth="1"/>
    <col min="8195" max="8195" width="49.28515625" customWidth="1"/>
    <col min="8196" max="8196" width="39.5703125" customWidth="1"/>
    <col min="8197" max="8197" width="21.28515625" customWidth="1"/>
    <col min="8198" max="8199" width="10.7109375" customWidth="1"/>
    <col min="8201" max="8201" width="90.5703125" customWidth="1"/>
    <col min="8448" max="8448" width="8.5703125" customWidth="1"/>
    <col min="8449" max="8449" width="51" customWidth="1"/>
    <col min="8450" max="8450" width="12.42578125" customWidth="1"/>
    <col min="8451" max="8451" width="49.28515625" customWidth="1"/>
    <col min="8452" max="8452" width="39.5703125" customWidth="1"/>
    <col min="8453" max="8453" width="21.28515625" customWidth="1"/>
    <col min="8454" max="8455" width="10.7109375" customWidth="1"/>
    <col min="8457" max="8457" width="90.5703125" customWidth="1"/>
    <col min="8704" max="8704" width="8.5703125" customWidth="1"/>
    <col min="8705" max="8705" width="51" customWidth="1"/>
    <col min="8706" max="8706" width="12.42578125" customWidth="1"/>
    <col min="8707" max="8707" width="49.28515625" customWidth="1"/>
    <col min="8708" max="8708" width="39.5703125" customWidth="1"/>
    <col min="8709" max="8709" width="21.28515625" customWidth="1"/>
    <col min="8710" max="8711" width="10.7109375" customWidth="1"/>
    <col min="8713" max="8713" width="90.5703125" customWidth="1"/>
    <col min="8960" max="8960" width="8.5703125" customWidth="1"/>
    <col min="8961" max="8961" width="51" customWidth="1"/>
    <col min="8962" max="8962" width="12.42578125" customWidth="1"/>
    <col min="8963" max="8963" width="49.28515625" customWidth="1"/>
    <col min="8964" max="8964" width="39.5703125" customWidth="1"/>
    <col min="8965" max="8965" width="21.28515625" customWidth="1"/>
    <col min="8966" max="8967" width="10.7109375" customWidth="1"/>
    <col min="8969" max="8969" width="90.5703125" customWidth="1"/>
    <col min="9216" max="9216" width="8.5703125" customWidth="1"/>
    <col min="9217" max="9217" width="51" customWidth="1"/>
    <col min="9218" max="9218" width="12.42578125" customWidth="1"/>
    <col min="9219" max="9219" width="49.28515625" customWidth="1"/>
    <col min="9220" max="9220" width="39.5703125" customWidth="1"/>
    <col min="9221" max="9221" width="21.28515625" customWidth="1"/>
    <col min="9222" max="9223" width="10.7109375" customWidth="1"/>
    <col min="9225" max="9225" width="90.5703125" customWidth="1"/>
    <col min="9472" max="9472" width="8.5703125" customWidth="1"/>
    <col min="9473" max="9473" width="51" customWidth="1"/>
    <col min="9474" max="9474" width="12.42578125" customWidth="1"/>
    <col min="9475" max="9475" width="49.28515625" customWidth="1"/>
    <col min="9476" max="9476" width="39.5703125" customWidth="1"/>
    <col min="9477" max="9477" width="21.28515625" customWidth="1"/>
    <col min="9478" max="9479" width="10.7109375" customWidth="1"/>
    <col min="9481" max="9481" width="90.5703125" customWidth="1"/>
    <col min="9728" max="9728" width="8.5703125" customWidth="1"/>
    <col min="9729" max="9729" width="51" customWidth="1"/>
    <col min="9730" max="9730" width="12.42578125" customWidth="1"/>
    <col min="9731" max="9731" width="49.28515625" customWidth="1"/>
    <col min="9732" max="9732" width="39.5703125" customWidth="1"/>
    <col min="9733" max="9733" width="21.28515625" customWidth="1"/>
    <col min="9734" max="9735" width="10.7109375" customWidth="1"/>
    <col min="9737" max="9737" width="90.5703125" customWidth="1"/>
    <col min="9984" max="9984" width="8.5703125" customWidth="1"/>
    <col min="9985" max="9985" width="51" customWidth="1"/>
    <col min="9986" max="9986" width="12.42578125" customWidth="1"/>
    <col min="9987" max="9987" width="49.28515625" customWidth="1"/>
    <col min="9988" max="9988" width="39.5703125" customWidth="1"/>
    <col min="9989" max="9989" width="21.28515625" customWidth="1"/>
    <col min="9990" max="9991" width="10.7109375" customWidth="1"/>
    <col min="9993" max="9993" width="90.5703125" customWidth="1"/>
    <col min="10240" max="10240" width="8.5703125" customWidth="1"/>
    <col min="10241" max="10241" width="51" customWidth="1"/>
    <col min="10242" max="10242" width="12.42578125" customWidth="1"/>
    <col min="10243" max="10243" width="49.28515625" customWidth="1"/>
    <col min="10244" max="10244" width="39.5703125" customWidth="1"/>
    <col min="10245" max="10245" width="21.28515625" customWidth="1"/>
    <col min="10246" max="10247" width="10.7109375" customWidth="1"/>
    <col min="10249" max="10249" width="90.5703125" customWidth="1"/>
    <col min="10496" max="10496" width="8.5703125" customWidth="1"/>
    <col min="10497" max="10497" width="51" customWidth="1"/>
    <col min="10498" max="10498" width="12.42578125" customWidth="1"/>
    <col min="10499" max="10499" width="49.28515625" customWidth="1"/>
    <col min="10500" max="10500" width="39.5703125" customWidth="1"/>
    <col min="10501" max="10501" width="21.28515625" customWidth="1"/>
    <col min="10502" max="10503" width="10.7109375" customWidth="1"/>
    <col min="10505" max="10505" width="90.5703125" customWidth="1"/>
    <col min="10752" max="10752" width="8.5703125" customWidth="1"/>
    <col min="10753" max="10753" width="51" customWidth="1"/>
    <col min="10754" max="10754" width="12.42578125" customWidth="1"/>
    <col min="10755" max="10755" width="49.28515625" customWidth="1"/>
    <col min="10756" max="10756" width="39.5703125" customWidth="1"/>
    <col min="10757" max="10757" width="21.28515625" customWidth="1"/>
    <col min="10758" max="10759" width="10.7109375" customWidth="1"/>
    <col min="10761" max="10761" width="90.5703125" customWidth="1"/>
    <col min="11008" max="11008" width="8.5703125" customWidth="1"/>
    <col min="11009" max="11009" width="51" customWidth="1"/>
    <col min="11010" max="11010" width="12.42578125" customWidth="1"/>
    <col min="11011" max="11011" width="49.28515625" customWidth="1"/>
    <col min="11012" max="11012" width="39.5703125" customWidth="1"/>
    <col min="11013" max="11013" width="21.28515625" customWidth="1"/>
    <col min="11014" max="11015" width="10.7109375" customWidth="1"/>
    <col min="11017" max="11017" width="90.5703125" customWidth="1"/>
    <col min="11264" max="11264" width="8.5703125" customWidth="1"/>
    <col min="11265" max="11265" width="51" customWidth="1"/>
    <col min="11266" max="11266" width="12.42578125" customWidth="1"/>
    <col min="11267" max="11267" width="49.28515625" customWidth="1"/>
    <col min="11268" max="11268" width="39.5703125" customWidth="1"/>
    <col min="11269" max="11269" width="21.28515625" customWidth="1"/>
    <col min="11270" max="11271" width="10.7109375" customWidth="1"/>
    <col min="11273" max="11273" width="90.5703125" customWidth="1"/>
    <col min="11520" max="11520" width="8.5703125" customWidth="1"/>
    <col min="11521" max="11521" width="51" customWidth="1"/>
    <col min="11522" max="11522" width="12.42578125" customWidth="1"/>
    <col min="11523" max="11523" width="49.28515625" customWidth="1"/>
    <col min="11524" max="11524" width="39.5703125" customWidth="1"/>
    <col min="11525" max="11525" width="21.28515625" customWidth="1"/>
    <col min="11526" max="11527" width="10.7109375" customWidth="1"/>
    <col min="11529" max="11529" width="90.5703125" customWidth="1"/>
    <col min="11776" max="11776" width="8.5703125" customWidth="1"/>
    <col min="11777" max="11777" width="51" customWidth="1"/>
    <col min="11778" max="11778" width="12.42578125" customWidth="1"/>
    <col min="11779" max="11779" width="49.28515625" customWidth="1"/>
    <col min="11780" max="11780" width="39.5703125" customWidth="1"/>
    <col min="11781" max="11781" width="21.28515625" customWidth="1"/>
    <col min="11782" max="11783" width="10.7109375" customWidth="1"/>
    <col min="11785" max="11785" width="90.5703125" customWidth="1"/>
    <col min="12032" max="12032" width="8.5703125" customWidth="1"/>
    <col min="12033" max="12033" width="51" customWidth="1"/>
    <col min="12034" max="12034" width="12.42578125" customWidth="1"/>
    <col min="12035" max="12035" width="49.28515625" customWidth="1"/>
    <col min="12036" max="12036" width="39.5703125" customWidth="1"/>
    <col min="12037" max="12037" width="21.28515625" customWidth="1"/>
    <col min="12038" max="12039" width="10.7109375" customWidth="1"/>
    <col min="12041" max="12041" width="90.5703125" customWidth="1"/>
    <col min="12288" max="12288" width="8.5703125" customWidth="1"/>
    <col min="12289" max="12289" width="51" customWidth="1"/>
    <col min="12290" max="12290" width="12.42578125" customWidth="1"/>
    <col min="12291" max="12291" width="49.28515625" customWidth="1"/>
    <col min="12292" max="12292" width="39.5703125" customWidth="1"/>
    <col min="12293" max="12293" width="21.28515625" customWidth="1"/>
    <col min="12294" max="12295" width="10.7109375" customWidth="1"/>
    <col min="12297" max="12297" width="90.5703125" customWidth="1"/>
    <col min="12544" max="12544" width="8.5703125" customWidth="1"/>
    <col min="12545" max="12545" width="51" customWidth="1"/>
    <col min="12546" max="12546" width="12.42578125" customWidth="1"/>
    <col min="12547" max="12547" width="49.28515625" customWidth="1"/>
    <col min="12548" max="12548" width="39.5703125" customWidth="1"/>
    <col min="12549" max="12549" width="21.28515625" customWidth="1"/>
    <col min="12550" max="12551" width="10.7109375" customWidth="1"/>
    <col min="12553" max="12553" width="90.5703125" customWidth="1"/>
    <col min="12800" max="12800" width="8.5703125" customWidth="1"/>
    <col min="12801" max="12801" width="51" customWidth="1"/>
    <col min="12802" max="12802" width="12.42578125" customWidth="1"/>
    <col min="12803" max="12803" width="49.28515625" customWidth="1"/>
    <col min="12804" max="12804" width="39.5703125" customWidth="1"/>
    <col min="12805" max="12805" width="21.28515625" customWidth="1"/>
    <col min="12806" max="12807" width="10.7109375" customWidth="1"/>
    <col min="12809" max="12809" width="90.5703125" customWidth="1"/>
    <col min="13056" max="13056" width="8.5703125" customWidth="1"/>
    <col min="13057" max="13057" width="51" customWidth="1"/>
    <col min="13058" max="13058" width="12.42578125" customWidth="1"/>
    <col min="13059" max="13059" width="49.28515625" customWidth="1"/>
    <col min="13060" max="13060" width="39.5703125" customWidth="1"/>
    <col min="13061" max="13061" width="21.28515625" customWidth="1"/>
    <col min="13062" max="13063" width="10.7109375" customWidth="1"/>
    <col min="13065" max="13065" width="90.5703125" customWidth="1"/>
    <col min="13312" max="13312" width="8.5703125" customWidth="1"/>
    <col min="13313" max="13313" width="51" customWidth="1"/>
    <col min="13314" max="13314" width="12.42578125" customWidth="1"/>
    <col min="13315" max="13315" width="49.28515625" customWidth="1"/>
    <col min="13316" max="13316" width="39.5703125" customWidth="1"/>
    <col min="13317" max="13317" width="21.28515625" customWidth="1"/>
    <col min="13318" max="13319" width="10.7109375" customWidth="1"/>
    <col min="13321" max="13321" width="90.5703125" customWidth="1"/>
    <col min="13568" max="13568" width="8.5703125" customWidth="1"/>
    <col min="13569" max="13569" width="51" customWidth="1"/>
    <col min="13570" max="13570" width="12.42578125" customWidth="1"/>
    <col min="13571" max="13571" width="49.28515625" customWidth="1"/>
    <col min="13572" max="13572" width="39.5703125" customWidth="1"/>
    <col min="13573" max="13573" width="21.28515625" customWidth="1"/>
    <col min="13574" max="13575" width="10.7109375" customWidth="1"/>
    <col min="13577" max="13577" width="90.5703125" customWidth="1"/>
    <col min="13824" max="13824" width="8.5703125" customWidth="1"/>
    <col min="13825" max="13825" width="51" customWidth="1"/>
    <col min="13826" max="13826" width="12.42578125" customWidth="1"/>
    <col min="13827" max="13827" width="49.28515625" customWidth="1"/>
    <col min="13828" max="13828" width="39.5703125" customWidth="1"/>
    <col min="13829" max="13829" width="21.28515625" customWidth="1"/>
    <col min="13830" max="13831" width="10.7109375" customWidth="1"/>
    <col min="13833" max="13833" width="90.5703125" customWidth="1"/>
    <col min="14080" max="14080" width="8.5703125" customWidth="1"/>
    <col min="14081" max="14081" width="51" customWidth="1"/>
    <col min="14082" max="14082" width="12.42578125" customWidth="1"/>
    <col min="14083" max="14083" width="49.28515625" customWidth="1"/>
    <col min="14084" max="14084" width="39.5703125" customWidth="1"/>
    <col min="14085" max="14085" width="21.28515625" customWidth="1"/>
    <col min="14086" max="14087" width="10.7109375" customWidth="1"/>
    <col min="14089" max="14089" width="90.5703125" customWidth="1"/>
    <col min="14336" max="14336" width="8.5703125" customWidth="1"/>
    <col min="14337" max="14337" width="51" customWidth="1"/>
    <col min="14338" max="14338" width="12.42578125" customWidth="1"/>
    <col min="14339" max="14339" width="49.28515625" customWidth="1"/>
    <col min="14340" max="14340" width="39.5703125" customWidth="1"/>
    <col min="14341" max="14341" width="21.28515625" customWidth="1"/>
    <col min="14342" max="14343" width="10.7109375" customWidth="1"/>
    <col min="14345" max="14345" width="90.5703125" customWidth="1"/>
    <col min="14592" max="14592" width="8.5703125" customWidth="1"/>
    <col min="14593" max="14593" width="51" customWidth="1"/>
    <col min="14594" max="14594" width="12.42578125" customWidth="1"/>
    <col min="14595" max="14595" width="49.28515625" customWidth="1"/>
    <col min="14596" max="14596" width="39.5703125" customWidth="1"/>
    <col min="14597" max="14597" width="21.28515625" customWidth="1"/>
    <col min="14598" max="14599" width="10.7109375" customWidth="1"/>
    <col min="14601" max="14601" width="90.5703125" customWidth="1"/>
    <col min="14848" max="14848" width="8.5703125" customWidth="1"/>
    <col min="14849" max="14849" width="51" customWidth="1"/>
    <col min="14850" max="14850" width="12.42578125" customWidth="1"/>
    <col min="14851" max="14851" width="49.28515625" customWidth="1"/>
    <col min="14852" max="14852" width="39.5703125" customWidth="1"/>
    <col min="14853" max="14853" width="21.28515625" customWidth="1"/>
    <col min="14854" max="14855" width="10.7109375" customWidth="1"/>
    <col min="14857" max="14857" width="90.5703125" customWidth="1"/>
    <col min="15104" max="15104" width="8.5703125" customWidth="1"/>
    <col min="15105" max="15105" width="51" customWidth="1"/>
    <col min="15106" max="15106" width="12.42578125" customWidth="1"/>
    <col min="15107" max="15107" width="49.28515625" customWidth="1"/>
    <col min="15108" max="15108" width="39.5703125" customWidth="1"/>
    <col min="15109" max="15109" width="21.28515625" customWidth="1"/>
    <col min="15110" max="15111" width="10.7109375" customWidth="1"/>
    <col min="15113" max="15113" width="90.5703125" customWidth="1"/>
    <col min="15360" max="15360" width="8.5703125" customWidth="1"/>
    <col min="15361" max="15361" width="51" customWidth="1"/>
    <col min="15362" max="15362" width="12.42578125" customWidth="1"/>
    <col min="15363" max="15363" width="49.28515625" customWidth="1"/>
    <col min="15364" max="15364" width="39.5703125" customWidth="1"/>
    <col min="15365" max="15365" width="21.28515625" customWidth="1"/>
    <col min="15366" max="15367" width="10.7109375" customWidth="1"/>
    <col min="15369" max="15369" width="90.5703125" customWidth="1"/>
    <col min="15616" max="15616" width="8.5703125" customWidth="1"/>
    <col min="15617" max="15617" width="51" customWidth="1"/>
    <col min="15618" max="15618" width="12.42578125" customWidth="1"/>
    <col min="15619" max="15619" width="49.28515625" customWidth="1"/>
    <col min="15620" max="15620" width="39.5703125" customWidth="1"/>
    <col min="15621" max="15621" width="21.28515625" customWidth="1"/>
    <col min="15622" max="15623" width="10.7109375" customWidth="1"/>
    <col min="15625" max="15625" width="90.5703125" customWidth="1"/>
    <col min="15872" max="15872" width="8.5703125" customWidth="1"/>
    <col min="15873" max="15873" width="51" customWidth="1"/>
    <col min="15874" max="15874" width="12.42578125" customWidth="1"/>
    <col min="15875" max="15875" width="49.28515625" customWidth="1"/>
    <col min="15876" max="15876" width="39.5703125" customWidth="1"/>
    <col min="15877" max="15877" width="21.28515625" customWidth="1"/>
    <col min="15878" max="15879" width="10.7109375" customWidth="1"/>
    <col min="15881" max="15881" width="90.5703125" customWidth="1"/>
    <col min="16128" max="16128" width="8.5703125" customWidth="1"/>
    <col min="16129" max="16129" width="51" customWidth="1"/>
    <col min="16130" max="16130" width="12.42578125" customWidth="1"/>
    <col min="16131" max="16131" width="49.28515625" customWidth="1"/>
    <col min="16132" max="16132" width="39.5703125" customWidth="1"/>
    <col min="16133" max="16133" width="21.28515625" customWidth="1"/>
    <col min="16134" max="16135" width="10.7109375" customWidth="1"/>
    <col min="16137" max="16137" width="90.5703125" customWidth="1"/>
  </cols>
  <sheetData>
    <row r="1" spans="1:9" ht="27">
      <c r="I1" s="81" t="s">
        <v>904</v>
      </c>
    </row>
    <row r="2" spans="1:9" ht="16.5">
      <c r="G2" s="67"/>
      <c r="H2" s="71"/>
    </row>
    <row r="3" spans="1:9" ht="12.75">
      <c r="A3" s="149" t="s">
        <v>1</v>
      </c>
      <c r="B3" s="149"/>
      <c r="C3" s="149"/>
      <c r="D3" s="149"/>
      <c r="E3" s="149"/>
      <c r="F3" s="149"/>
      <c r="G3" s="149"/>
      <c r="H3" s="149"/>
      <c r="I3" s="149"/>
    </row>
    <row r="4" spans="1:9" ht="54.75" customHeight="1">
      <c r="A4" s="149"/>
      <c r="B4" s="149"/>
      <c r="C4" s="149"/>
      <c r="D4" s="149"/>
      <c r="E4" s="149"/>
      <c r="F4" s="149"/>
      <c r="G4" s="149"/>
      <c r="H4" s="149"/>
      <c r="I4" s="149"/>
    </row>
    <row r="5" spans="1:9" ht="36.75" customHeight="1">
      <c r="A5" s="150" t="s">
        <v>2</v>
      </c>
      <c r="B5" s="150" t="s">
        <v>564</v>
      </c>
      <c r="C5" s="151" t="s">
        <v>565</v>
      </c>
      <c r="D5" s="150" t="s">
        <v>4</v>
      </c>
      <c r="E5" s="151" t="s">
        <v>5</v>
      </c>
      <c r="F5" s="151" t="s">
        <v>730</v>
      </c>
      <c r="G5" s="158" t="s">
        <v>693</v>
      </c>
      <c r="H5" s="159"/>
      <c r="I5" s="153" t="s">
        <v>8</v>
      </c>
    </row>
    <row r="6" spans="1:9" ht="51" customHeight="1">
      <c r="A6" s="150"/>
      <c r="B6" s="150"/>
      <c r="C6" s="152"/>
      <c r="D6" s="150"/>
      <c r="E6" s="152"/>
      <c r="F6" s="152"/>
      <c r="G6" s="5" t="s">
        <v>9</v>
      </c>
      <c r="H6" s="72" t="s">
        <v>692</v>
      </c>
      <c r="I6" s="154"/>
    </row>
    <row r="7" spans="1:9" ht="14.25" customHeight="1">
      <c r="A7" s="6">
        <v>1</v>
      </c>
      <c r="B7" s="7">
        <v>2</v>
      </c>
      <c r="C7" s="7"/>
      <c r="D7" s="6">
        <v>3</v>
      </c>
      <c r="E7" s="6">
        <v>4</v>
      </c>
      <c r="F7" s="6">
        <v>5</v>
      </c>
      <c r="G7" s="6">
        <v>6</v>
      </c>
      <c r="H7" s="73">
        <v>7</v>
      </c>
      <c r="I7" s="6">
        <v>8</v>
      </c>
    </row>
    <row r="8" spans="1:9" s="14" customFormat="1" ht="18.75" customHeight="1">
      <c r="A8" s="155" t="s">
        <v>10</v>
      </c>
      <c r="B8" s="156"/>
      <c r="C8" s="156"/>
      <c r="D8" s="156"/>
      <c r="E8" s="156"/>
      <c r="F8" s="156"/>
      <c r="G8" s="156"/>
      <c r="H8" s="156"/>
      <c r="I8" s="157"/>
    </row>
    <row r="9" spans="1:9" s="11" customFormat="1" ht="19.5" customHeight="1">
      <c r="A9" s="115" t="s">
        <v>11</v>
      </c>
      <c r="B9" s="116"/>
      <c r="C9" s="116"/>
      <c r="D9" s="116"/>
      <c r="E9" s="116"/>
      <c r="F9" s="116"/>
      <c r="G9" s="116"/>
      <c r="H9" s="116"/>
      <c r="I9" s="117"/>
    </row>
    <row r="10" spans="1:9" ht="14.25" customHeight="1">
      <c r="A10" s="94" t="s">
        <v>12</v>
      </c>
      <c r="B10" s="98" t="s">
        <v>13</v>
      </c>
      <c r="C10" s="98" t="s">
        <v>566</v>
      </c>
      <c r="D10" s="96" t="s">
        <v>14</v>
      </c>
      <c r="E10" s="97" t="s">
        <v>899</v>
      </c>
      <c r="F10" s="82" t="s">
        <v>567</v>
      </c>
      <c r="G10" s="8" t="s">
        <v>16</v>
      </c>
      <c r="H10" s="74">
        <f>H11+H12+H13+H14</f>
        <v>0</v>
      </c>
      <c r="I10" s="97" t="s">
        <v>17</v>
      </c>
    </row>
    <row r="11" spans="1:9" ht="14.25" customHeight="1">
      <c r="A11" s="94"/>
      <c r="B11" s="98"/>
      <c r="C11" s="98"/>
      <c r="D11" s="96"/>
      <c r="E11" s="97"/>
      <c r="F11" s="83"/>
      <c r="G11" s="9" t="s">
        <v>18</v>
      </c>
      <c r="H11" s="74">
        <v>0</v>
      </c>
      <c r="I11" s="97"/>
    </row>
    <row r="12" spans="1:9" ht="14.25" customHeight="1">
      <c r="A12" s="94"/>
      <c r="B12" s="98"/>
      <c r="C12" s="98"/>
      <c r="D12" s="96"/>
      <c r="E12" s="97"/>
      <c r="F12" s="83"/>
      <c r="G12" s="9" t="s">
        <v>19</v>
      </c>
      <c r="H12" s="74">
        <v>0</v>
      </c>
      <c r="I12" s="97"/>
    </row>
    <row r="13" spans="1:9" ht="14.25" customHeight="1">
      <c r="A13" s="94"/>
      <c r="B13" s="98"/>
      <c r="C13" s="98"/>
      <c r="D13" s="96"/>
      <c r="E13" s="97"/>
      <c r="F13" s="83"/>
      <c r="G13" s="9" t="s">
        <v>20</v>
      </c>
      <c r="H13" s="74">
        <v>0</v>
      </c>
      <c r="I13" s="97"/>
    </row>
    <row r="14" spans="1:9" ht="57.75" customHeight="1">
      <c r="A14" s="94"/>
      <c r="B14" s="98"/>
      <c r="C14" s="98"/>
      <c r="D14" s="96"/>
      <c r="E14" s="97"/>
      <c r="F14" s="84"/>
      <c r="G14" s="9" t="s">
        <v>21</v>
      </c>
      <c r="H14" s="74">
        <v>0</v>
      </c>
      <c r="I14" s="97"/>
    </row>
    <row r="15" spans="1:9" ht="16.5" customHeight="1">
      <c r="A15" s="94" t="s">
        <v>22</v>
      </c>
      <c r="B15" s="98" t="s">
        <v>25</v>
      </c>
      <c r="C15" s="98" t="s">
        <v>570</v>
      </c>
      <c r="D15" s="96" t="s">
        <v>14</v>
      </c>
      <c r="E15" s="97" t="s">
        <v>699</v>
      </c>
      <c r="F15" s="82" t="s">
        <v>567</v>
      </c>
      <c r="G15" s="8" t="s">
        <v>16</v>
      </c>
      <c r="H15" s="74">
        <f>H16+H17+H18+H19</f>
        <v>0</v>
      </c>
      <c r="I15" s="97" t="s">
        <v>26</v>
      </c>
    </row>
    <row r="16" spans="1:9" ht="16.5" customHeight="1">
      <c r="A16" s="94"/>
      <c r="B16" s="98"/>
      <c r="C16" s="98"/>
      <c r="D16" s="96"/>
      <c r="E16" s="97"/>
      <c r="F16" s="83"/>
      <c r="G16" s="9" t="s">
        <v>18</v>
      </c>
      <c r="H16" s="74">
        <v>0</v>
      </c>
      <c r="I16" s="97"/>
    </row>
    <row r="17" spans="1:9" ht="16.5" customHeight="1">
      <c r="A17" s="94"/>
      <c r="B17" s="98"/>
      <c r="C17" s="98"/>
      <c r="D17" s="96"/>
      <c r="E17" s="97"/>
      <c r="F17" s="83"/>
      <c r="G17" s="9" t="s">
        <v>19</v>
      </c>
      <c r="H17" s="74">
        <v>0</v>
      </c>
      <c r="I17" s="97"/>
    </row>
    <row r="18" spans="1:9" ht="30" customHeight="1">
      <c r="A18" s="94"/>
      <c r="B18" s="98"/>
      <c r="C18" s="98"/>
      <c r="D18" s="96"/>
      <c r="E18" s="97"/>
      <c r="F18" s="83"/>
      <c r="G18" s="9" t="s">
        <v>20</v>
      </c>
      <c r="H18" s="74">
        <v>0</v>
      </c>
      <c r="I18" s="97"/>
    </row>
    <row r="19" spans="1:9" ht="50.25" customHeight="1">
      <c r="A19" s="94"/>
      <c r="B19" s="98"/>
      <c r="C19" s="98"/>
      <c r="D19" s="96"/>
      <c r="E19" s="97"/>
      <c r="F19" s="84"/>
      <c r="G19" s="9" t="s">
        <v>21</v>
      </c>
      <c r="H19" s="74">
        <v>0</v>
      </c>
      <c r="I19" s="97"/>
    </row>
    <row r="20" spans="1:9" ht="15" customHeight="1">
      <c r="A20" s="94" t="s">
        <v>24</v>
      </c>
      <c r="B20" s="98" t="s">
        <v>28</v>
      </c>
      <c r="C20" s="98" t="s">
        <v>569</v>
      </c>
      <c r="D20" s="96" t="s">
        <v>14</v>
      </c>
      <c r="E20" s="148" t="s">
        <v>700</v>
      </c>
      <c r="F20" s="82" t="s">
        <v>567</v>
      </c>
      <c r="G20" s="8" t="s">
        <v>16</v>
      </c>
      <c r="H20" s="74">
        <f>H21+H22+H23+H24</f>
        <v>0</v>
      </c>
      <c r="I20" s="97" t="s">
        <v>568</v>
      </c>
    </row>
    <row r="21" spans="1:9" ht="15" customHeight="1">
      <c r="A21" s="94"/>
      <c r="B21" s="98"/>
      <c r="C21" s="98"/>
      <c r="D21" s="96"/>
      <c r="E21" s="148"/>
      <c r="F21" s="83"/>
      <c r="G21" s="9" t="s">
        <v>18</v>
      </c>
      <c r="H21" s="74">
        <v>0</v>
      </c>
      <c r="I21" s="97"/>
    </row>
    <row r="22" spans="1:9" ht="15" customHeight="1">
      <c r="A22" s="94"/>
      <c r="B22" s="98"/>
      <c r="C22" s="98"/>
      <c r="D22" s="96"/>
      <c r="E22" s="148"/>
      <c r="F22" s="83"/>
      <c r="G22" s="9" t="s">
        <v>19</v>
      </c>
      <c r="H22" s="74">
        <v>0</v>
      </c>
      <c r="I22" s="97"/>
    </row>
    <row r="23" spans="1:9" ht="15" customHeight="1">
      <c r="A23" s="94"/>
      <c r="B23" s="98"/>
      <c r="C23" s="98"/>
      <c r="D23" s="96"/>
      <c r="E23" s="148"/>
      <c r="F23" s="83"/>
      <c r="G23" s="9" t="s">
        <v>20</v>
      </c>
      <c r="H23" s="74">
        <v>0</v>
      </c>
      <c r="I23" s="97"/>
    </row>
    <row r="24" spans="1:9" ht="15" customHeight="1">
      <c r="A24" s="94"/>
      <c r="B24" s="98"/>
      <c r="C24" s="98"/>
      <c r="D24" s="96"/>
      <c r="E24" s="148"/>
      <c r="F24" s="84"/>
      <c r="G24" s="9" t="s">
        <v>21</v>
      </c>
      <c r="H24" s="74">
        <v>0</v>
      </c>
      <c r="I24" s="97"/>
    </row>
    <row r="25" spans="1:9" ht="17.25" customHeight="1">
      <c r="A25" s="85" t="s">
        <v>27</v>
      </c>
      <c r="B25" s="88" t="s">
        <v>32</v>
      </c>
      <c r="C25" s="98" t="s">
        <v>571</v>
      </c>
      <c r="D25" s="96" t="s">
        <v>14</v>
      </c>
      <c r="E25" s="91" t="s">
        <v>699</v>
      </c>
      <c r="F25" s="148" t="s">
        <v>33</v>
      </c>
      <c r="G25" s="8" t="s">
        <v>16</v>
      </c>
      <c r="H25" s="74">
        <f>H26+H27+H28+H29</f>
        <v>0</v>
      </c>
      <c r="I25" s="91" t="s">
        <v>701</v>
      </c>
    </row>
    <row r="26" spans="1:9" ht="23.25" customHeight="1">
      <c r="A26" s="86"/>
      <c r="B26" s="89"/>
      <c r="C26" s="98"/>
      <c r="D26" s="96"/>
      <c r="E26" s="92"/>
      <c r="F26" s="148"/>
      <c r="G26" s="9" t="s">
        <v>18</v>
      </c>
      <c r="H26" s="74">
        <v>0</v>
      </c>
      <c r="I26" s="92"/>
    </row>
    <row r="27" spans="1:9" ht="17.25" customHeight="1">
      <c r="A27" s="86"/>
      <c r="B27" s="89"/>
      <c r="C27" s="98"/>
      <c r="D27" s="96"/>
      <c r="E27" s="92"/>
      <c r="F27" s="148"/>
      <c r="G27" s="9" t="s">
        <v>19</v>
      </c>
      <c r="H27" s="74">
        <v>0</v>
      </c>
      <c r="I27" s="92"/>
    </row>
    <row r="28" spans="1:9" ht="17.25" customHeight="1">
      <c r="A28" s="86"/>
      <c r="B28" s="89"/>
      <c r="C28" s="98"/>
      <c r="D28" s="96"/>
      <c r="E28" s="92"/>
      <c r="F28" s="148"/>
      <c r="G28" s="9" t="s">
        <v>20</v>
      </c>
      <c r="H28" s="74">
        <v>0</v>
      </c>
      <c r="I28" s="92"/>
    </row>
    <row r="29" spans="1:9" ht="18.75" customHeight="1">
      <c r="A29" s="87"/>
      <c r="B29" s="90"/>
      <c r="C29" s="98"/>
      <c r="D29" s="96"/>
      <c r="E29" s="93"/>
      <c r="F29" s="148"/>
      <c r="G29" s="9" t="s">
        <v>21</v>
      </c>
      <c r="H29" s="74">
        <v>0</v>
      </c>
      <c r="I29" s="93"/>
    </row>
    <row r="30" spans="1:9" ht="14.25" customHeight="1">
      <c r="A30" s="96" t="s">
        <v>31</v>
      </c>
      <c r="B30" s="98" t="s">
        <v>35</v>
      </c>
      <c r="C30" s="98" t="s">
        <v>572</v>
      </c>
      <c r="D30" s="96" t="s">
        <v>14</v>
      </c>
      <c r="E30" s="91" t="s">
        <v>889</v>
      </c>
      <c r="F30" s="82" t="s">
        <v>567</v>
      </c>
      <c r="G30" s="8" t="s">
        <v>16</v>
      </c>
      <c r="H30" s="74">
        <f>H31+H32+H33+H34</f>
        <v>0</v>
      </c>
      <c r="I30" s="97" t="s">
        <v>37</v>
      </c>
    </row>
    <row r="31" spans="1:9" ht="14.25" customHeight="1">
      <c r="A31" s="96"/>
      <c r="B31" s="98"/>
      <c r="C31" s="98"/>
      <c r="D31" s="96"/>
      <c r="E31" s="92"/>
      <c r="F31" s="83"/>
      <c r="G31" s="9" t="s">
        <v>18</v>
      </c>
      <c r="H31" s="74">
        <v>0</v>
      </c>
      <c r="I31" s="97"/>
    </row>
    <row r="32" spans="1:9" ht="15" customHeight="1">
      <c r="A32" s="96"/>
      <c r="B32" s="98"/>
      <c r="C32" s="98"/>
      <c r="D32" s="96"/>
      <c r="E32" s="92"/>
      <c r="F32" s="83"/>
      <c r="G32" s="9" t="s">
        <v>19</v>
      </c>
      <c r="H32" s="74">
        <v>0</v>
      </c>
      <c r="I32" s="97"/>
    </row>
    <row r="33" spans="1:9" ht="14.25" customHeight="1">
      <c r="A33" s="96"/>
      <c r="B33" s="98"/>
      <c r="C33" s="98"/>
      <c r="D33" s="96"/>
      <c r="E33" s="92"/>
      <c r="F33" s="83"/>
      <c r="G33" s="9" t="s">
        <v>20</v>
      </c>
      <c r="H33" s="74">
        <v>0</v>
      </c>
      <c r="I33" s="97"/>
    </row>
    <row r="34" spans="1:9" ht="47.25" customHeight="1">
      <c r="A34" s="96"/>
      <c r="B34" s="98"/>
      <c r="C34" s="98"/>
      <c r="D34" s="96"/>
      <c r="E34" s="93"/>
      <c r="F34" s="84"/>
      <c r="G34" s="9" t="s">
        <v>21</v>
      </c>
      <c r="H34" s="74">
        <v>0</v>
      </c>
      <c r="I34" s="97"/>
    </row>
    <row r="35" spans="1:9" ht="18" customHeight="1">
      <c r="A35" s="96" t="s">
        <v>34</v>
      </c>
      <c r="B35" s="98" t="s">
        <v>39</v>
      </c>
      <c r="C35" s="88" t="s">
        <v>39</v>
      </c>
      <c r="D35" s="96" t="s">
        <v>14</v>
      </c>
      <c r="E35" s="91" t="s">
        <v>889</v>
      </c>
      <c r="F35" s="97" t="s">
        <v>41</v>
      </c>
      <c r="G35" s="8" t="s">
        <v>16</v>
      </c>
      <c r="H35" s="74">
        <f>H36+H37+H38+H39</f>
        <v>0</v>
      </c>
      <c r="I35" s="97" t="s">
        <v>42</v>
      </c>
    </row>
    <row r="36" spans="1:9" ht="18" customHeight="1">
      <c r="A36" s="96"/>
      <c r="B36" s="98"/>
      <c r="C36" s="89"/>
      <c r="D36" s="96"/>
      <c r="E36" s="92"/>
      <c r="F36" s="97"/>
      <c r="G36" s="9" t="s">
        <v>18</v>
      </c>
      <c r="H36" s="74">
        <v>0</v>
      </c>
      <c r="I36" s="97"/>
    </row>
    <row r="37" spans="1:9" ht="18" customHeight="1">
      <c r="A37" s="96"/>
      <c r="B37" s="98"/>
      <c r="C37" s="89"/>
      <c r="D37" s="96"/>
      <c r="E37" s="92"/>
      <c r="F37" s="97"/>
      <c r="G37" s="9" t="s">
        <v>19</v>
      </c>
      <c r="H37" s="74">
        <v>0</v>
      </c>
      <c r="I37" s="97"/>
    </row>
    <row r="38" spans="1:9" ht="29.25" customHeight="1">
      <c r="A38" s="96"/>
      <c r="B38" s="98"/>
      <c r="C38" s="89"/>
      <c r="D38" s="96"/>
      <c r="E38" s="92"/>
      <c r="F38" s="97"/>
      <c r="G38" s="9" t="s">
        <v>20</v>
      </c>
      <c r="H38" s="74">
        <v>0</v>
      </c>
      <c r="I38" s="97"/>
    </row>
    <row r="39" spans="1:9" ht="18" customHeight="1">
      <c r="A39" s="96"/>
      <c r="B39" s="98"/>
      <c r="C39" s="90"/>
      <c r="D39" s="96"/>
      <c r="E39" s="93"/>
      <c r="F39" s="97"/>
      <c r="G39" s="9" t="s">
        <v>21</v>
      </c>
      <c r="H39" s="74">
        <v>0</v>
      </c>
      <c r="I39" s="97"/>
    </row>
    <row r="40" spans="1:9" ht="14.25" customHeight="1">
      <c r="A40" s="94" t="s">
        <v>38</v>
      </c>
      <c r="B40" s="88" t="s">
        <v>44</v>
      </c>
      <c r="C40" s="88" t="s">
        <v>573</v>
      </c>
      <c r="D40" s="96" t="s">
        <v>14</v>
      </c>
      <c r="E40" s="91" t="s">
        <v>702</v>
      </c>
      <c r="F40" s="97" t="s">
        <v>49</v>
      </c>
      <c r="G40" s="8" t="s">
        <v>16</v>
      </c>
      <c r="H40" s="74">
        <f>H41+H42+H43+H44</f>
        <v>12000</v>
      </c>
      <c r="I40" s="97" t="s">
        <v>884</v>
      </c>
    </row>
    <row r="41" spans="1:9" ht="14.25" customHeight="1">
      <c r="A41" s="94"/>
      <c r="B41" s="89"/>
      <c r="C41" s="89"/>
      <c r="D41" s="96"/>
      <c r="E41" s="92"/>
      <c r="F41" s="97"/>
      <c r="G41" s="9" t="s">
        <v>18</v>
      </c>
      <c r="H41" s="74">
        <v>0</v>
      </c>
      <c r="I41" s="97"/>
    </row>
    <row r="42" spans="1:9" ht="14.25" customHeight="1">
      <c r="A42" s="94"/>
      <c r="B42" s="89"/>
      <c r="C42" s="89"/>
      <c r="D42" s="96"/>
      <c r="E42" s="92"/>
      <c r="F42" s="97"/>
      <c r="G42" s="9" t="s">
        <v>19</v>
      </c>
      <c r="H42" s="74">
        <v>0</v>
      </c>
      <c r="I42" s="97"/>
    </row>
    <row r="43" spans="1:9" ht="32.25" customHeight="1">
      <c r="A43" s="94"/>
      <c r="B43" s="89"/>
      <c r="C43" s="89"/>
      <c r="D43" s="96"/>
      <c r="E43" s="92"/>
      <c r="F43" s="97"/>
      <c r="G43" s="9" t="s">
        <v>20</v>
      </c>
      <c r="H43" s="74">
        <v>2000</v>
      </c>
      <c r="I43" s="97"/>
    </row>
    <row r="44" spans="1:9" ht="76.5" customHeight="1">
      <c r="A44" s="94"/>
      <c r="B44" s="90"/>
      <c r="C44" s="90"/>
      <c r="D44" s="96"/>
      <c r="E44" s="93"/>
      <c r="F44" s="97"/>
      <c r="G44" s="9" t="s">
        <v>21</v>
      </c>
      <c r="H44" s="74">
        <v>10000</v>
      </c>
      <c r="I44" s="97"/>
    </row>
    <row r="45" spans="1:9" ht="20.25" customHeight="1">
      <c r="A45" s="118" t="s">
        <v>43</v>
      </c>
      <c r="B45" s="88" t="s">
        <v>581</v>
      </c>
      <c r="C45" s="88" t="s">
        <v>580</v>
      </c>
      <c r="D45" s="96" t="s">
        <v>14</v>
      </c>
      <c r="E45" s="91" t="s">
        <v>48</v>
      </c>
      <c r="F45" s="97" t="s">
        <v>49</v>
      </c>
      <c r="G45" s="8" t="s">
        <v>16</v>
      </c>
      <c r="H45" s="74">
        <f>H46+H47+H48+H49</f>
        <v>0</v>
      </c>
      <c r="I45" s="97" t="s">
        <v>579</v>
      </c>
    </row>
    <row r="46" spans="1:9" ht="42.75" customHeight="1">
      <c r="A46" s="118"/>
      <c r="B46" s="89"/>
      <c r="C46" s="89"/>
      <c r="D46" s="96"/>
      <c r="E46" s="92"/>
      <c r="F46" s="97"/>
      <c r="G46" s="9" t="s">
        <v>18</v>
      </c>
      <c r="H46" s="74">
        <v>0</v>
      </c>
      <c r="I46" s="97"/>
    </row>
    <row r="47" spans="1:9" ht="20.25" customHeight="1">
      <c r="A47" s="118"/>
      <c r="B47" s="89"/>
      <c r="C47" s="89"/>
      <c r="D47" s="96"/>
      <c r="E47" s="92"/>
      <c r="F47" s="97"/>
      <c r="G47" s="9" t="s">
        <v>19</v>
      </c>
      <c r="H47" s="74">
        <v>0</v>
      </c>
      <c r="I47" s="97"/>
    </row>
    <row r="48" spans="1:9" ht="46.5" customHeight="1">
      <c r="A48" s="118"/>
      <c r="B48" s="89"/>
      <c r="C48" s="89"/>
      <c r="D48" s="96"/>
      <c r="E48" s="92"/>
      <c r="F48" s="97"/>
      <c r="G48" s="9" t="s">
        <v>20</v>
      </c>
      <c r="H48" s="74">
        <v>0</v>
      </c>
      <c r="I48" s="97"/>
    </row>
    <row r="49" spans="1:9" ht="20.25" customHeight="1">
      <c r="A49" s="118"/>
      <c r="B49" s="90"/>
      <c r="C49" s="90"/>
      <c r="D49" s="96"/>
      <c r="E49" s="93"/>
      <c r="F49" s="97"/>
      <c r="G49" s="9" t="s">
        <v>21</v>
      </c>
      <c r="H49" s="74">
        <v>0</v>
      </c>
      <c r="I49" s="97"/>
    </row>
    <row r="50" spans="1:9" ht="14.25" customHeight="1">
      <c r="A50" s="94" t="s">
        <v>823</v>
      </c>
      <c r="B50" s="98" t="s">
        <v>47</v>
      </c>
      <c r="C50" s="88" t="s">
        <v>575</v>
      </c>
      <c r="D50" s="96" t="s">
        <v>14</v>
      </c>
      <c r="E50" s="97" t="s">
        <v>747</v>
      </c>
      <c r="F50" s="85" t="s">
        <v>567</v>
      </c>
      <c r="G50" s="8" t="s">
        <v>16</v>
      </c>
      <c r="H50" s="74">
        <f>H51+H52+H53+H54</f>
        <v>0</v>
      </c>
      <c r="I50" s="97" t="s">
        <v>574</v>
      </c>
    </row>
    <row r="51" spans="1:9" ht="14.25" customHeight="1">
      <c r="A51" s="94"/>
      <c r="B51" s="98"/>
      <c r="C51" s="89"/>
      <c r="D51" s="96"/>
      <c r="E51" s="97"/>
      <c r="F51" s="86"/>
      <c r="G51" s="9" t="s">
        <v>18</v>
      </c>
      <c r="H51" s="74">
        <v>0</v>
      </c>
      <c r="I51" s="97"/>
    </row>
    <row r="52" spans="1:9" ht="14.25" customHeight="1">
      <c r="A52" s="94"/>
      <c r="B52" s="98"/>
      <c r="C52" s="89"/>
      <c r="D52" s="96"/>
      <c r="E52" s="97"/>
      <c r="F52" s="86"/>
      <c r="G52" s="9" t="s">
        <v>19</v>
      </c>
      <c r="H52" s="74">
        <v>0</v>
      </c>
      <c r="I52" s="97"/>
    </row>
    <row r="53" spans="1:9" ht="14.25" customHeight="1">
      <c r="A53" s="94"/>
      <c r="B53" s="98"/>
      <c r="C53" s="89"/>
      <c r="D53" s="96"/>
      <c r="E53" s="97"/>
      <c r="F53" s="86"/>
      <c r="G53" s="9" t="s">
        <v>20</v>
      </c>
      <c r="H53" s="74">
        <v>0</v>
      </c>
      <c r="I53" s="97"/>
    </row>
    <row r="54" spans="1:9" ht="64.5" customHeight="1">
      <c r="A54" s="94"/>
      <c r="B54" s="98"/>
      <c r="C54" s="90"/>
      <c r="D54" s="96"/>
      <c r="E54" s="97"/>
      <c r="F54" s="87"/>
      <c r="G54" s="9" t="s">
        <v>21</v>
      </c>
      <c r="H54" s="74">
        <v>0</v>
      </c>
      <c r="I54" s="97"/>
    </row>
    <row r="55" spans="1:9" s="14" customFormat="1" ht="24" customHeight="1">
      <c r="A55" s="109" t="s">
        <v>404</v>
      </c>
      <c r="B55" s="110"/>
      <c r="C55" s="110"/>
      <c r="D55" s="110"/>
      <c r="E55" s="110"/>
      <c r="F55" s="110"/>
      <c r="G55" s="110"/>
      <c r="H55" s="110"/>
      <c r="I55" s="110"/>
    </row>
    <row r="56" spans="1:9" ht="14.25" customHeight="1">
      <c r="A56" s="96" t="s">
        <v>50</v>
      </c>
      <c r="B56" s="98" t="s">
        <v>703</v>
      </c>
      <c r="C56" s="88" t="s">
        <v>704</v>
      </c>
      <c r="D56" s="96" t="s">
        <v>14</v>
      </c>
      <c r="E56" s="126" t="s">
        <v>62</v>
      </c>
      <c r="F56" s="91" t="s">
        <v>69</v>
      </c>
      <c r="G56" s="8" t="s">
        <v>16</v>
      </c>
      <c r="H56" s="74">
        <f>H57+H58+H59+H60</f>
        <v>0</v>
      </c>
      <c r="I56" s="97" t="s">
        <v>585</v>
      </c>
    </row>
    <row r="57" spans="1:9" ht="14.25" customHeight="1">
      <c r="A57" s="96"/>
      <c r="B57" s="98"/>
      <c r="C57" s="89"/>
      <c r="D57" s="96"/>
      <c r="E57" s="92"/>
      <c r="F57" s="92"/>
      <c r="G57" s="9" t="s">
        <v>18</v>
      </c>
      <c r="H57" s="74">
        <v>0</v>
      </c>
      <c r="I57" s="97"/>
    </row>
    <row r="58" spans="1:9" ht="14.25" customHeight="1">
      <c r="A58" s="96"/>
      <c r="B58" s="98"/>
      <c r="C58" s="89"/>
      <c r="D58" s="96"/>
      <c r="E58" s="92"/>
      <c r="F58" s="92"/>
      <c r="G58" s="9" t="s">
        <v>19</v>
      </c>
      <c r="H58" s="74">
        <v>0</v>
      </c>
      <c r="I58" s="97"/>
    </row>
    <row r="59" spans="1:9" ht="27.75" customHeight="1">
      <c r="A59" s="96"/>
      <c r="B59" s="98"/>
      <c r="C59" s="89"/>
      <c r="D59" s="96"/>
      <c r="E59" s="92"/>
      <c r="F59" s="92"/>
      <c r="G59" s="9" t="s">
        <v>20</v>
      </c>
      <c r="H59" s="74">
        <v>0</v>
      </c>
      <c r="I59" s="97"/>
    </row>
    <row r="60" spans="1:9" ht="41.25" customHeight="1">
      <c r="A60" s="96"/>
      <c r="B60" s="98"/>
      <c r="C60" s="90"/>
      <c r="D60" s="96"/>
      <c r="E60" s="93"/>
      <c r="F60" s="93"/>
      <c r="G60" s="9" t="s">
        <v>21</v>
      </c>
      <c r="H60" s="74">
        <v>0</v>
      </c>
      <c r="I60" s="97"/>
    </row>
    <row r="61" spans="1:9" ht="14.25" customHeight="1">
      <c r="A61" s="94" t="s">
        <v>51</v>
      </c>
      <c r="B61" s="98" t="s">
        <v>64</v>
      </c>
      <c r="C61" s="88" t="s">
        <v>576</v>
      </c>
      <c r="D61" s="96" t="s">
        <v>14</v>
      </c>
      <c r="E61" s="126" t="s">
        <v>62</v>
      </c>
      <c r="F61" s="85" t="s">
        <v>567</v>
      </c>
      <c r="G61" s="8" t="s">
        <v>16</v>
      </c>
      <c r="H61" s="74">
        <f>H62+H63+H64+H65</f>
        <v>0</v>
      </c>
      <c r="I61" s="97" t="s">
        <v>705</v>
      </c>
    </row>
    <row r="62" spans="1:9" ht="37.5" customHeight="1">
      <c r="A62" s="94"/>
      <c r="B62" s="98"/>
      <c r="C62" s="89"/>
      <c r="D62" s="96"/>
      <c r="E62" s="92"/>
      <c r="F62" s="86"/>
      <c r="G62" s="9" t="s">
        <v>18</v>
      </c>
      <c r="H62" s="74">
        <v>0</v>
      </c>
      <c r="I62" s="97"/>
    </row>
    <row r="63" spans="1:9" ht="36.75" customHeight="1">
      <c r="A63" s="94"/>
      <c r="B63" s="98"/>
      <c r="C63" s="89"/>
      <c r="D63" s="96"/>
      <c r="E63" s="92"/>
      <c r="F63" s="86"/>
      <c r="G63" s="9" t="s">
        <v>19</v>
      </c>
      <c r="H63" s="74">
        <v>0</v>
      </c>
      <c r="I63" s="97"/>
    </row>
    <row r="64" spans="1:9" ht="26.25" customHeight="1">
      <c r="A64" s="94"/>
      <c r="B64" s="98"/>
      <c r="C64" s="89"/>
      <c r="D64" s="96"/>
      <c r="E64" s="92"/>
      <c r="F64" s="86"/>
      <c r="G64" s="9" t="s">
        <v>20</v>
      </c>
      <c r="H64" s="74">
        <v>0</v>
      </c>
      <c r="I64" s="97"/>
    </row>
    <row r="65" spans="1:9" ht="14.25" customHeight="1">
      <c r="A65" s="94"/>
      <c r="B65" s="98"/>
      <c r="C65" s="90"/>
      <c r="D65" s="96"/>
      <c r="E65" s="93"/>
      <c r="F65" s="87"/>
      <c r="G65" s="9" t="s">
        <v>21</v>
      </c>
      <c r="H65" s="74">
        <v>0</v>
      </c>
      <c r="I65" s="97"/>
    </row>
    <row r="66" spans="1:9" ht="14.25" customHeight="1">
      <c r="A66" s="118" t="s">
        <v>52</v>
      </c>
      <c r="B66" s="98" t="s">
        <v>577</v>
      </c>
      <c r="C66" s="88" t="s">
        <v>578</v>
      </c>
      <c r="D66" s="96" t="s">
        <v>14</v>
      </c>
      <c r="E66" s="126" t="s">
        <v>62</v>
      </c>
      <c r="F66" s="85" t="s">
        <v>567</v>
      </c>
      <c r="G66" s="8" t="s">
        <v>16</v>
      </c>
      <c r="H66" s="74">
        <f>H67+H68+H69+H70</f>
        <v>0</v>
      </c>
      <c r="I66" s="97" t="s">
        <v>706</v>
      </c>
    </row>
    <row r="67" spans="1:9" ht="14.25" customHeight="1">
      <c r="A67" s="118"/>
      <c r="B67" s="98"/>
      <c r="C67" s="89"/>
      <c r="D67" s="96"/>
      <c r="E67" s="92"/>
      <c r="F67" s="86"/>
      <c r="G67" s="9" t="s">
        <v>18</v>
      </c>
      <c r="H67" s="74">
        <v>0</v>
      </c>
      <c r="I67" s="97"/>
    </row>
    <row r="68" spans="1:9" ht="14.25" customHeight="1">
      <c r="A68" s="118"/>
      <c r="B68" s="98"/>
      <c r="C68" s="89"/>
      <c r="D68" s="96"/>
      <c r="E68" s="92"/>
      <c r="F68" s="86"/>
      <c r="G68" s="9" t="s">
        <v>19</v>
      </c>
      <c r="H68" s="74">
        <v>0</v>
      </c>
      <c r="I68" s="97"/>
    </row>
    <row r="69" spans="1:9" ht="14.25" customHeight="1">
      <c r="A69" s="118"/>
      <c r="B69" s="98"/>
      <c r="C69" s="89"/>
      <c r="D69" s="96"/>
      <c r="E69" s="92"/>
      <c r="F69" s="86"/>
      <c r="G69" s="9" t="s">
        <v>20</v>
      </c>
      <c r="H69" s="74">
        <v>0</v>
      </c>
      <c r="I69" s="97"/>
    </row>
    <row r="70" spans="1:9" ht="41.25" customHeight="1">
      <c r="A70" s="118"/>
      <c r="B70" s="98"/>
      <c r="C70" s="90"/>
      <c r="D70" s="96"/>
      <c r="E70" s="93"/>
      <c r="F70" s="87"/>
      <c r="G70" s="9" t="s">
        <v>21</v>
      </c>
      <c r="H70" s="74">
        <v>0</v>
      </c>
      <c r="I70" s="97"/>
    </row>
    <row r="71" spans="1:9" ht="26.25" customHeight="1">
      <c r="A71" s="145" t="s">
        <v>486</v>
      </c>
      <c r="B71" s="146"/>
      <c r="C71" s="146"/>
      <c r="D71" s="146"/>
      <c r="E71" s="146"/>
      <c r="F71" s="146"/>
      <c r="G71" s="146"/>
      <c r="H71" s="146"/>
      <c r="I71" s="147"/>
    </row>
    <row r="72" spans="1:9" ht="26.25" customHeight="1">
      <c r="A72" s="160" t="s">
        <v>487</v>
      </c>
      <c r="B72" s="98" t="s">
        <v>417</v>
      </c>
      <c r="C72" s="88" t="s">
        <v>417</v>
      </c>
      <c r="D72" s="96" t="s">
        <v>14</v>
      </c>
      <c r="E72" s="97" t="s">
        <v>885</v>
      </c>
      <c r="F72" s="97" t="s">
        <v>23</v>
      </c>
      <c r="G72" s="8" t="s">
        <v>16</v>
      </c>
      <c r="H72" s="74">
        <v>0</v>
      </c>
      <c r="I72" s="97" t="s">
        <v>417</v>
      </c>
    </row>
    <row r="73" spans="1:9" ht="19.5" customHeight="1">
      <c r="A73" s="160"/>
      <c r="B73" s="98"/>
      <c r="C73" s="89"/>
      <c r="D73" s="96"/>
      <c r="E73" s="97"/>
      <c r="F73" s="97"/>
      <c r="G73" s="9" t="s">
        <v>18</v>
      </c>
      <c r="H73" s="74">
        <v>0</v>
      </c>
      <c r="I73" s="97"/>
    </row>
    <row r="74" spans="1:9" ht="33.75" customHeight="1">
      <c r="A74" s="160"/>
      <c r="B74" s="98"/>
      <c r="C74" s="89"/>
      <c r="D74" s="96"/>
      <c r="E74" s="97"/>
      <c r="F74" s="97"/>
      <c r="G74" s="9" t="s">
        <v>19</v>
      </c>
      <c r="H74" s="74">
        <v>0</v>
      </c>
      <c r="I74" s="97"/>
    </row>
    <row r="75" spans="1:9" ht="22.5" customHeight="1">
      <c r="A75" s="160"/>
      <c r="B75" s="98"/>
      <c r="C75" s="89"/>
      <c r="D75" s="96"/>
      <c r="E75" s="97"/>
      <c r="F75" s="97"/>
      <c r="G75" s="9" t="s">
        <v>20</v>
      </c>
      <c r="H75" s="74">
        <v>0</v>
      </c>
      <c r="I75" s="97"/>
    </row>
    <row r="76" spans="1:9" ht="60.75" customHeight="1">
      <c r="A76" s="160"/>
      <c r="B76" s="98"/>
      <c r="C76" s="90"/>
      <c r="D76" s="96"/>
      <c r="E76" s="97"/>
      <c r="F76" s="97"/>
      <c r="G76" s="9" t="s">
        <v>21</v>
      </c>
      <c r="H76" s="74">
        <v>0</v>
      </c>
      <c r="I76" s="97"/>
    </row>
    <row r="77" spans="1:9" ht="14.25" customHeight="1">
      <c r="A77" s="160" t="s">
        <v>494</v>
      </c>
      <c r="B77" s="98" t="s">
        <v>707</v>
      </c>
      <c r="C77" s="88" t="s">
        <v>582</v>
      </c>
      <c r="D77" s="96" t="s">
        <v>14</v>
      </c>
      <c r="E77" s="97" t="s">
        <v>885</v>
      </c>
      <c r="F77" s="97" t="s">
        <v>23</v>
      </c>
      <c r="G77" s="8" t="s">
        <v>16</v>
      </c>
      <c r="H77" s="74">
        <f>H78+H79+H80+H81</f>
        <v>1750</v>
      </c>
      <c r="I77" s="97" t="s">
        <v>708</v>
      </c>
    </row>
    <row r="78" spans="1:9" ht="14.25" customHeight="1">
      <c r="A78" s="160"/>
      <c r="B78" s="98"/>
      <c r="C78" s="89"/>
      <c r="D78" s="96"/>
      <c r="E78" s="97"/>
      <c r="F78" s="97"/>
      <c r="G78" s="9" t="s">
        <v>18</v>
      </c>
      <c r="H78" s="74">
        <v>0</v>
      </c>
      <c r="I78" s="97"/>
    </row>
    <row r="79" spans="1:9" ht="14.25" customHeight="1">
      <c r="A79" s="160"/>
      <c r="B79" s="98"/>
      <c r="C79" s="89"/>
      <c r="D79" s="96"/>
      <c r="E79" s="97"/>
      <c r="F79" s="97"/>
      <c r="G79" s="9" t="s">
        <v>19</v>
      </c>
      <c r="H79" s="74">
        <v>0</v>
      </c>
      <c r="I79" s="97"/>
    </row>
    <row r="80" spans="1:9" ht="14.25" customHeight="1">
      <c r="A80" s="160"/>
      <c r="B80" s="98"/>
      <c r="C80" s="89"/>
      <c r="D80" s="96"/>
      <c r="E80" s="97"/>
      <c r="F80" s="97"/>
      <c r="G80" s="9" t="s">
        <v>20</v>
      </c>
      <c r="H80" s="74">
        <v>1750</v>
      </c>
      <c r="I80" s="97"/>
    </row>
    <row r="81" spans="1:9" ht="14.25" customHeight="1">
      <c r="A81" s="160"/>
      <c r="B81" s="98"/>
      <c r="C81" s="90"/>
      <c r="D81" s="96"/>
      <c r="E81" s="97"/>
      <c r="F81" s="97"/>
      <c r="G81" s="9" t="s">
        <v>21</v>
      </c>
      <c r="H81" s="74">
        <v>0</v>
      </c>
      <c r="I81" s="97"/>
    </row>
    <row r="82" spans="1:9" ht="14.25" customHeight="1">
      <c r="A82" s="160" t="s">
        <v>495</v>
      </c>
      <c r="B82" s="98" t="s">
        <v>488</v>
      </c>
      <c r="C82" s="88" t="s">
        <v>584</v>
      </c>
      <c r="D82" s="96" t="s">
        <v>14</v>
      </c>
      <c r="E82" s="97" t="s">
        <v>885</v>
      </c>
      <c r="F82" s="97" t="s">
        <v>23</v>
      </c>
      <c r="G82" s="8" t="s">
        <v>16</v>
      </c>
      <c r="H82" s="74">
        <f>H83+H84+H85+H86</f>
        <v>2560</v>
      </c>
      <c r="I82" s="97" t="s">
        <v>824</v>
      </c>
    </row>
    <row r="83" spans="1:9" ht="14.25" customHeight="1">
      <c r="A83" s="160"/>
      <c r="B83" s="98"/>
      <c r="C83" s="89"/>
      <c r="D83" s="96"/>
      <c r="E83" s="97"/>
      <c r="F83" s="97"/>
      <c r="G83" s="9" t="s">
        <v>18</v>
      </c>
      <c r="H83" s="74">
        <v>0</v>
      </c>
      <c r="I83" s="97"/>
    </row>
    <row r="84" spans="1:9" ht="14.25" customHeight="1">
      <c r="A84" s="160"/>
      <c r="B84" s="98"/>
      <c r="C84" s="89"/>
      <c r="D84" s="96"/>
      <c r="E84" s="97"/>
      <c r="F84" s="97"/>
      <c r="G84" s="9" t="s">
        <v>19</v>
      </c>
      <c r="H84" s="74">
        <v>0</v>
      </c>
      <c r="I84" s="97"/>
    </row>
    <row r="85" spans="1:9" ht="14.25" customHeight="1">
      <c r="A85" s="160"/>
      <c r="B85" s="98"/>
      <c r="C85" s="89"/>
      <c r="D85" s="96"/>
      <c r="E85" s="97"/>
      <c r="F85" s="97"/>
      <c r="G85" s="9" t="s">
        <v>20</v>
      </c>
      <c r="H85" s="74">
        <v>2560</v>
      </c>
      <c r="I85" s="97"/>
    </row>
    <row r="86" spans="1:9" ht="14.25" customHeight="1">
      <c r="A86" s="160"/>
      <c r="B86" s="98"/>
      <c r="C86" s="90"/>
      <c r="D86" s="96"/>
      <c r="E86" s="97"/>
      <c r="F86" s="97"/>
      <c r="G86" s="9" t="s">
        <v>21</v>
      </c>
      <c r="H86" s="74">
        <v>0</v>
      </c>
      <c r="I86" s="97"/>
    </row>
    <row r="87" spans="1:9" ht="14.25" customHeight="1">
      <c r="A87" s="160" t="s">
        <v>496</v>
      </c>
      <c r="B87" s="98" t="s">
        <v>709</v>
      </c>
      <c r="C87" s="88" t="s">
        <v>583</v>
      </c>
      <c r="D87" s="96" t="s">
        <v>14</v>
      </c>
      <c r="E87" s="97" t="s">
        <v>750</v>
      </c>
      <c r="F87" s="97" t="s">
        <v>23</v>
      </c>
      <c r="G87" s="8" t="s">
        <v>16</v>
      </c>
      <c r="H87" s="74">
        <v>200</v>
      </c>
      <c r="I87" s="97" t="s">
        <v>825</v>
      </c>
    </row>
    <row r="88" spans="1:9" ht="14.25" customHeight="1">
      <c r="A88" s="160"/>
      <c r="B88" s="98"/>
      <c r="C88" s="89"/>
      <c r="D88" s="96"/>
      <c r="E88" s="97"/>
      <c r="F88" s="97"/>
      <c r="G88" s="9" t="s">
        <v>18</v>
      </c>
      <c r="H88" s="74">
        <v>0</v>
      </c>
      <c r="I88" s="97"/>
    </row>
    <row r="89" spans="1:9" ht="14.25" customHeight="1">
      <c r="A89" s="160"/>
      <c r="B89" s="98"/>
      <c r="C89" s="89"/>
      <c r="D89" s="96"/>
      <c r="E89" s="97"/>
      <c r="F89" s="97"/>
      <c r="G89" s="9" t="s">
        <v>19</v>
      </c>
      <c r="H89" s="74">
        <v>0</v>
      </c>
      <c r="I89" s="97"/>
    </row>
    <row r="90" spans="1:9" ht="14.25" customHeight="1">
      <c r="A90" s="160"/>
      <c r="B90" s="98"/>
      <c r="C90" s="89"/>
      <c r="D90" s="96"/>
      <c r="E90" s="97"/>
      <c r="F90" s="97"/>
      <c r="G90" s="9" t="s">
        <v>20</v>
      </c>
      <c r="H90" s="74">
        <v>200</v>
      </c>
      <c r="I90" s="97"/>
    </row>
    <row r="91" spans="1:9" ht="60" customHeight="1">
      <c r="A91" s="160"/>
      <c r="B91" s="98"/>
      <c r="C91" s="90"/>
      <c r="D91" s="96"/>
      <c r="E91" s="97"/>
      <c r="F91" s="97"/>
      <c r="G91" s="9" t="s">
        <v>21</v>
      </c>
      <c r="H91" s="74">
        <v>0</v>
      </c>
      <c r="I91" s="97"/>
    </row>
    <row r="92" spans="1:9" ht="14.25" customHeight="1">
      <c r="A92" s="160" t="s">
        <v>497</v>
      </c>
      <c r="B92" s="98" t="s">
        <v>490</v>
      </c>
      <c r="C92" s="88" t="s">
        <v>695</v>
      </c>
      <c r="D92" s="96" t="s">
        <v>14</v>
      </c>
      <c r="E92" s="97" t="s">
        <v>750</v>
      </c>
      <c r="F92" s="97" t="s">
        <v>23</v>
      </c>
      <c r="G92" s="8" t="s">
        <v>16</v>
      </c>
      <c r="H92" s="74">
        <f>H93+H94+H95+H96</f>
        <v>55</v>
      </c>
      <c r="I92" s="97" t="s">
        <v>826</v>
      </c>
    </row>
    <row r="93" spans="1:9" ht="14.25" customHeight="1">
      <c r="A93" s="160"/>
      <c r="B93" s="98"/>
      <c r="C93" s="89"/>
      <c r="D93" s="96"/>
      <c r="E93" s="97"/>
      <c r="F93" s="97"/>
      <c r="G93" s="9" t="s">
        <v>18</v>
      </c>
      <c r="H93" s="74">
        <v>0</v>
      </c>
      <c r="I93" s="97"/>
    </row>
    <row r="94" spans="1:9" ht="14.25" customHeight="1">
      <c r="A94" s="160"/>
      <c r="B94" s="98"/>
      <c r="C94" s="89"/>
      <c r="D94" s="96"/>
      <c r="E94" s="97"/>
      <c r="F94" s="97"/>
      <c r="G94" s="9" t="s">
        <v>19</v>
      </c>
      <c r="H94" s="74">
        <v>0</v>
      </c>
      <c r="I94" s="97"/>
    </row>
    <row r="95" spans="1:9" ht="14.25" customHeight="1">
      <c r="A95" s="160"/>
      <c r="B95" s="98"/>
      <c r="C95" s="89"/>
      <c r="D95" s="96"/>
      <c r="E95" s="97"/>
      <c r="F95" s="97"/>
      <c r="G95" s="9" t="s">
        <v>20</v>
      </c>
      <c r="H95" s="74">
        <v>55</v>
      </c>
      <c r="I95" s="97"/>
    </row>
    <row r="96" spans="1:9" ht="14.25" customHeight="1">
      <c r="A96" s="160"/>
      <c r="B96" s="98"/>
      <c r="C96" s="90"/>
      <c r="D96" s="96"/>
      <c r="E96" s="97"/>
      <c r="F96" s="97"/>
      <c r="G96" s="9" t="s">
        <v>21</v>
      </c>
      <c r="H96" s="74">
        <v>0</v>
      </c>
      <c r="I96" s="97"/>
    </row>
    <row r="97" spans="1:9" ht="14.25" customHeight="1">
      <c r="A97" s="160" t="s">
        <v>498</v>
      </c>
      <c r="B97" s="98" t="s">
        <v>492</v>
      </c>
      <c r="C97" s="88" t="s">
        <v>696</v>
      </c>
      <c r="D97" s="96" t="s">
        <v>14</v>
      </c>
      <c r="E97" s="97" t="s">
        <v>750</v>
      </c>
      <c r="F97" s="97" t="s">
        <v>23</v>
      </c>
      <c r="G97" s="8" t="s">
        <v>16</v>
      </c>
      <c r="H97" s="74">
        <f>H98+H99+H100+H101</f>
        <v>50</v>
      </c>
      <c r="I97" s="97" t="s">
        <v>827</v>
      </c>
    </row>
    <row r="98" spans="1:9" ht="14.25" customHeight="1">
      <c r="A98" s="160"/>
      <c r="B98" s="98"/>
      <c r="C98" s="89"/>
      <c r="D98" s="96"/>
      <c r="E98" s="97"/>
      <c r="F98" s="97"/>
      <c r="G98" s="9" t="s">
        <v>18</v>
      </c>
      <c r="H98" s="74">
        <v>0</v>
      </c>
      <c r="I98" s="97"/>
    </row>
    <row r="99" spans="1:9" ht="14.25" customHeight="1">
      <c r="A99" s="160"/>
      <c r="B99" s="98"/>
      <c r="C99" s="89"/>
      <c r="D99" s="96"/>
      <c r="E99" s="97"/>
      <c r="F99" s="97"/>
      <c r="G99" s="9" t="s">
        <v>19</v>
      </c>
      <c r="H99" s="74">
        <v>0</v>
      </c>
      <c r="I99" s="97"/>
    </row>
    <row r="100" spans="1:9" ht="14.25" customHeight="1">
      <c r="A100" s="160"/>
      <c r="B100" s="98"/>
      <c r="C100" s="89"/>
      <c r="D100" s="96"/>
      <c r="E100" s="97"/>
      <c r="F100" s="97"/>
      <c r="G100" s="9" t="s">
        <v>20</v>
      </c>
      <c r="H100" s="74">
        <v>50</v>
      </c>
      <c r="I100" s="97"/>
    </row>
    <row r="101" spans="1:9" ht="14.25" customHeight="1">
      <c r="A101" s="161"/>
      <c r="B101" s="88"/>
      <c r="C101" s="89"/>
      <c r="D101" s="82"/>
      <c r="E101" s="91"/>
      <c r="F101" s="91"/>
      <c r="G101" s="69" t="s">
        <v>21</v>
      </c>
      <c r="H101" s="75">
        <v>0</v>
      </c>
      <c r="I101" s="91"/>
    </row>
    <row r="102" spans="1:9" ht="14.25" customHeight="1">
      <c r="A102" s="160" t="s">
        <v>499</v>
      </c>
      <c r="B102" s="98" t="s">
        <v>493</v>
      </c>
      <c r="C102" s="98" t="s">
        <v>696</v>
      </c>
      <c r="D102" s="96" t="s">
        <v>14</v>
      </c>
      <c r="E102" s="97" t="s">
        <v>750</v>
      </c>
      <c r="F102" s="97" t="s">
        <v>23</v>
      </c>
      <c r="G102" s="8" t="s">
        <v>16</v>
      </c>
      <c r="H102" s="74">
        <f>H103+H104+H105+H106</f>
        <v>70</v>
      </c>
      <c r="I102" s="97" t="s">
        <v>824</v>
      </c>
    </row>
    <row r="103" spans="1:9" ht="14.25" customHeight="1">
      <c r="A103" s="160"/>
      <c r="B103" s="98"/>
      <c r="C103" s="98"/>
      <c r="D103" s="96"/>
      <c r="E103" s="97"/>
      <c r="F103" s="97"/>
      <c r="G103" s="9" t="s">
        <v>18</v>
      </c>
      <c r="H103" s="74">
        <v>0</v>
      </c>
      <c r="I103" s="97"/>
    </row>
    <row r="104" spans="1:9" ht="14.25" customHeight="1">
      <c r="A104" s="160"/>
      <c r="B104" s="98"/>
      <c r="C104" s="98"/>
      <c r="D104" s="96"/>
      <c r="E104" s="97"/>
      <c r="F104" s="97"/>
      <c r="G104" s="9" t="s">
        <v>19</v>
      </c>
      <c r="H104" s="74">
        <v>0</v>
      </c>
      <c r="I104" s="97"/>
    </row>
    <row r="105" spans="1:9" ht="14.25" customHeight="1">
      <c r="A105" s="160"/>
      <c r="B105" s="98"/>
      <c r="C105" s="98"/>
      <c r="D105" s="96"/>
      <c r="E105" s="97"/>
      <c r="F105" s="97"/>
      <c r="G105" s="9" t="s">
        <v>20</v>
      </c>
      <c r="H105" s="74">
        <v>70</v>
      </c>
      <c r="I105" s="97"/>
    </row>
    <row r="106" spans="1:9" ht="28.5" customHeight="1">
      <c r="A106" s="160"/>
      <c r="B106" s="98"/>
      <c r="C106" s="98"/>
      <c r="D106" s="96"/>
      <c r="E106" s="97"/>
      <c r="F106" s="97"/>
      <c r="G106" s="9" t="s">
        <v>21</v>
      </c>
      <c r="H106" s="74">
        <v>0</v>
      </c>
      <c r="I106" s="97"/>
    </row>
    <row r="107" spans="1:9" s="14" customFormat="1" ht="27" customHeight="1">
      <c r="A107" s="165" t="s">
        <v>71</v>
      </c>
      <c r="B107" s="166"/>
      <c r="C107" s="166"/>
      <c r="D107" s="166"/>
      <c r="E107" s="166"/>
      <c r="F107" s="166"/>
      <c r="G107" s="166"/>
      <c r="H107" s="166"/>
      <c r="I107" s="167"/>
    </row>
    <row r="108" spans="1:9" s="11" customFormat="1" ht="27" customHeight="1">
      <c r="A108" s="145" t="s">
        <v>72</v>
      </c>
      <c r="B108" s="146"/>
      <c r="C108" s="146"/>
      <c r="D108" s="146"/>
      <c r="E108" s="146"/>
      <c r="F108" s="146"/>
      <c r="G108" s="146"/>
      <c r="H108" s="146"/>
      <c r="I108" s="147"/>
    </row>
    <row r="109" spans="1:9" ht="28.5" customHeight="1">
      <c r="A109" s="96" t="s">
        <v>73</v>
      </c>
      <c r="B109" s="98" t="s">
        <v>74</v>
      </c>
      <c r="C109" s="98" t="s">
        <v>586</v>
      </c>
      <c r="D109" s="96" t="s">
        <v>14</v>
      </c>
      <c r="E109" s="91" t="s">
        <v>710</v>
      </c>
      <c r="F109" s="82" t="s">
        <v>567</v>
      </c>
      <c r="G109" s="8" t="s">
        <v>16</v>
      </c>
      <c r="H109" s="74">
        <f>H110+H111+H112+H113</f>
        <v>0</v>
      </c>
      <c r="I109" s="97" t="s">
        <v>76</v>
      </c>
    </row>
    <row r="110" spans="1:9" ht="19.5" customHeight="1">
      <c r="A110" s="96"/>
      <c r="B110" s="98"/>
      <c r="C110" s="98"/>
      <c r="D110" s="96"/>
      <c r="E110" s="92"/>
      <c r="F110" s="83"/>
      <c r="G110" s="9" t="s">
        <v>18</v>
      </c>
      <c r="H110" s="74">
        <v>0</v>
      </c>
      <c r="I110" s="97"/>
    </row>
    <row r="111" spans="1:9" ht="19.5" customHeight="1">
      <c r="A111" s="96"/>
      <c r="B111" s="98"/>
      <c r="C111" s="98"/>
      <c r="D111" s="96"/>
      <c r="E111" s="92"/>
      <c r="F111" s="83"/>
      <c r="G111" s="9" t="s">
        <v>19</v>
      </c>
      <c r="H111" s="74">
        <v>0</v>
      </c>
      <c r="I111" s="97"/>
    </row>
    <row r="112" spans="1:9" ht="17.25" customHeight="1">
      <c r="A112" s="96"/>
      <c r="B112" s="98"/>
      <c r="C112" s="98"/>
      <c r="D112" s="96"/>
      <c r="E112" s="92"/>
      <c r="F112" s="83"/>
      <c r="G112" s="9" t="s">
        <v>20</v>
      </c>
      <c r="H112" s="74">
        <v>0</v>
      </c>
      <c r="I112" s="97"/>
    </row>
    <row r="113" spans="1:9" ht="16.5" customHeight="1">
      <c r="A113" s="96"/>
      <c r="B113" s="98"/>
      <c r="C113" s="98"/>
      <c r="D113" s="96"/>
      <c r="E113" s="93"/>
      <c r="F113" s="84"/>
      <c r="G113" s="9" t="s">
        <v>21</v>
      </c>
      <c r="H113" s="74">
        <v>0</v>
      </c>
      <c r="I113" s="97"/>
    </row>
    <row r="114" spans="1:9" ht="14.25" customHeight="1">
      <c r="A114" s="94" t="s">
        <v>77</v>
      </c>
      <c r="B114" s="98" t="s">
        <v>78</v>
      </c>
      <c r="C114" s="98" t="s">
        <v>697</v>
      </c>
      <c r="D114" s="96" t="s">
        <v>14</v>
      </c>
      <c r="E114" s="97" t="s">
        <v>710</v>
      </c>
      <c r="F114" s="82" t="s">
        <v>567</v>
      </c>
      <c r="G114" s="8" t="s">
        <v>16</v>
      </c>
      <c r="H114" s="74">
        <f>H115+H116+H117+H118</f>
        <v>0</v>
      </c>
      <c r="I114" s="97" t="s">
        <v>79</v>
      </c>
    </row>
    <row r="115" spans="1:9" ht="18.75" customHeight="1">
      <c r="A115" s="94"/>
      <c r="B115" s="98"/>
      <c r="C115" s="98"/>
      <c r="D115" s="96"/>
      <c r="E115" s="97"/>
      <c r="F115" s="83"/>
      <c r="G115" s="9" t="s">
        <v>18</v>
      </c>
      <c r="H115" s="74">
        <v>0</v>
      </c>
      <c r="I115" s="97"/>
    </row>
    <row r="116" spans="1:9" ht="14.25" customHeight="1">
      <c r="A116" s="94"/>
      <c r="B116" s="98"/>
      <c r="C116" s="98"/>
      <c r="D116" s="96"/>
      <c r="E116" s="97"/>
      <c r="F116" s="83"/>
      <c r="G116" s="9" t="s">
        <v>19</v>
      </c>
      <c r="H116" s="74">
        <v>0</v>
      </c>
      <c r="I116" s="97"/>
    </row>
    <row r="117" spans="1:9" ht="30.75" customHeight="1">
      <c r="A117" s="94"/>
      <c r="B117" s="98"/>
      <c r="C117" s="98"/>
      <c r="D117" s="96"/>
      <c r="E117" s="97"/>
      <c r="F117" s="83"/>
      <c r="G117" s="9" t="s">
        <v>20</v>
      </c>
      <c r="H117" s="74">
        <v>0</v>
      </c>
      <c r="I117" s="97"/>
    </row>
    <row r="118" spans="1:9" ht="21.75" customHeight="1">
      <c r="A118" s="94"/>
      <c r="B118" s="98"/>
      <c r="C118" s="98"/>
      <c r="D118" s="96"/>
      <c r="E118" s="97"/>
      <c r="F118" s="84"/>
      <c r="G118" s="9" t="s">
        <v>21</v>
      </c>
      <c r="H118" s="74">
        <v>0</v>
      </c>
      <c r="I118" s="97"/>
    </row>
    <row r="119" spans="1:9" ht="26.25" customHeight="1">
      <c r="A119" s="94" t="s">
        <v>80</v>
      </c>
      <c r="B119" s="98" t="s">
        <v>81</v>
      </c>
      <c r="C119" s="98" t="s">
        <v>587</v>
      </c>
      <c r="D119" s="96" t="s">
        <v>14</v>
      </c>
      <c r="E119" s="97" t="s">
        <v>710</v>
      </c>
      <c r="F119" s="82" t="s">
        <v>567</v>
      </c>
      <c r="G119" s="8" t="s">
        <v>16</v>
      </c>
      <c r="H119" s="74">
        <f>H120+H121+H122+H123</f>
        <v>0</v>
      </c>
      <c r="I119" s="97" t="s">
        <v>82</v>
      </c>
    </row>
    <row r="120" spans="1:9" ht="26.25" customHeight="1">
      <c r="A120" s="94"/>
      <c r="B120" s="98"/>
      <c r="C120" s="98"/>
      <c r="D120" s="96"/>
      <c r="E120" s="97"/>
      <c r="F120" s="83"/>
      <c r="G120" s="9" t="s">
        <v>18</v>
      </c>
      <c r="H120" s="74">
        <v>0</v>
      </c>
      <c r="I120" s="97"/>
    </row>
    <row r="121" spans="1:9" ht="26.25" customHeight="1">
      <c r="A121" s="94"/>
      <c r="B121" s="98"/>
      <c r="C121" s="98"/>
      <c r="D121" s="96"/>
      <c r="E121" s="97"/>
      <c r="F121" s="83"/>
      <c r="G121" s="9" t="s">
        <v>19</v>
      </c>
      <c r="H121" s="74">
        <v>0</v>
      </c>
      <c r="I121" s="97"/>
    </row>
    <row r="122" spans="1:9" ht="26.25" customHeight="1">
      <c r="A122" s="94"/>
      <c r="B122" s="98"/>
      <c r="C122" s="98"/>
      <c r="D122" s="96"/>
      <c r="E122" s="97"/>
      <c r="F122" s="83"/>
      <c r="G122" s="9" t="s">
        <v>20</v>
      </c>
      <c r="H122" s="74">
        <v>0</v>
      </c>
      <c r="I122" s="97"/>
    </row>
    <row r="123" spans="1:9" ht="26.25" customHeight="1">
      <c r="A123" s="94"/>
      <c r="B123" s="98"/>
      <c r="C123" s="98"/>
      <c r="D123" s="96"/>
      <c r="E123" s="97"/>
      <c r="F123" s="84"/>
      <c r="G123" s="9" t="s">
        <v>21</v>
      </c>
      <c r="H123" s="74">
        <v>0</v>
      </c>
      <c r="I123" s="97"/>
    </row>
    <row r="124" spans="1:9" ht="14.25" customHeight="1">
      <c r="A124" s="94" t="s">
        <v>83</v>
      </c>
      <c r="B124" s="98" t="s">
        <v>84</v>
      </c>
      <c r="C124" s="98" t="s">
        <v>588</v>
      </c>
      <c r="D124" s="96" t="s">
        <v>14</v>
      </c>
      <c r="E124" s="91" t="s">
        <v>589</v>
      </c>
      <c r="F124" s="91" t="s">
        <v>900</v>
      </c>
      <c r="G124" s="8" t="s">
        <v>16</v>
      </c>
      <c r="H124" s="74">
        <f>H125+H126+H127+H128</f>
        <v>15000</v>
      </c>
      <c r="I124" s="97" t="s">
        <v>711</v>
      </c>
    </row>
    <row r="125" spans="1:9" ht="14.25" customHeight="1">
      <c r="A125" s="94"/>
      <c r="B125" s="98"/>
      <c r="C125" s="98"/>
      <c r="D125" s="96"/>
      <c r="E125" s="92"/>
      <c r="F125" s="92"/>
      <c r="G125" s="9" t="s">
        <v>18</v>
      </c>
      <c r="H125" s="74">
        <v>0</v>
      </c>
      <c r="I125" s="97"/>
    </row>
    <row r="126" spans="1:9" ht="14.25" customHeight="1">
      <c r="A126" s="94"/>
      <c r="B126" s="98"/>
      <c r="C126" s="98"/>
      <c r="D126" s="96"/>
      <c r="E126" s="92"/>
      <c r="F126" s="92"/>
      <c r="G126" s="9" t="s">
        <v>19</v>
      </c>
      <c r="H126" s="74">
        <v>0</v>
      </c>
      <c r="I126" s="97"/>
    </row>
    <row r="127" spans="1:9" ht="14.25" customHeight="1">
      <c r="A127" s="94"/>
      <c r="B127" s="98"/>
      <c r="C127" s="98"/>
      <c r="D127" s="96"/>
      <c r="E127" s="92"/>
      <c r="F127" s="92"/>
      <c r="G127" s="9" t="s">
        <v>20</v>
      </c>
      <c r="H127" s="74">
        <v>10000</v>
      </c>
      <c r="I127" s="97"/>
    </row>
    <row r="128" spans="1:9" ht="29.25" customHeight="1">
      <c r="A128" s="94"/>
      <c r="B128" s="98"/>
      <c r="C128" s="98"/>
      <c r="D128" s="96"/>
      <c r="E128" s="93"/>
      <c r="F128" s="93"/>
      <c r="G128" s="9" t="s">
        <v>21</v>
      </c>
      <c r="H128" s="74">
        <v>5000</v>
      </c>
      <c r="I128" s="97"/>
    </row>
    <row r="129" spans="1:9" ht="12.75" customHeight="1">
      <c r="A129" s="94" t="s">
        <v>86</v>
      </c>
      <c r="B129" s="98" t="s">
        <v>87</v>
      </c>
      <c r="C129" s="98" t="s">
        <v>591</v>
      </c>
      <c r="D129" s="96" t="s">
        <v>14</v>
      </c>
      <c r="E129" s="91" t="s">
        <v>752</v>
      </c>
      <c r="F129" s="82" t="s">
        <v>567</v>
      </c>
      <c r="G129" s="8" t="s">
        <v>16</v>
      </c>
      <c r="H129" s="74">
        <f>H130+H131+H132+H133</f>
        <v>0</v>
      </c>
      <c r="I129" s="97" t="s">
        <v>88</v>
      </c>
    </row>
    <row r="130" spans="1:9" ht="12.75" customHeight="1">
      <c r="A130" s="94"/>
      <c r="B130" s="98"/>
      <c r="C130" s="98"/>
      <c r="D130" s="96"/>
      <c r="E130" s="92"/>
      <c r="F130" s="83"/>
      <c r="G130" s="9" t="s">
        <v>18</v>
      </c>
      <c r="H130" s="74">
        <v>0</v>
      </c>
      <c r="I130" s="97"/>
    </row>
    <row r="131" spans="1:9" ht="12.75" customHeight="1">
      <c r="A131" s="94"/>
      <c r="B131" s="98"/>
      <c r="C131" s="98"/>
      <c r="D131" s="96"/>
      <c r="E131" s="92"/>
      <c r="F131" s="83"/>
      <c r="G131" s="9" t="s">
        <v>19</v>
      </c>
      <c r="H131" s="74">
        <v>0</v>
      </c>
      <c r="I131" s="97"/>
    </row>
    <row r="132" spans="1:9" ht="12.75" customHeight="1">
      <c r="A132" s="94"/>
      <c r="B132" s="98"/>
      <c r="C132" s="98"/>
      <c r="D132" s="96"/>
      <c r="E132" s="92"/>
      <c r="F132" s="83"/>
      <c r="G132" s="9" t="s">
        <v>20</v>
      </c>
      <c r="H132" s="74">
        <v>0</v>
      </c>
      <c r="I132" s="97"/>
    </row>
    <row r="133" spans="1:9" ht="35.25" customHeight="1">
      <c r="A133" s="94"/>
      <c r="B133" s="98"/>
      <c r="C133" s="98"/>
      <c r="D133" s="96"/>
      <c r="E133" s="93"/>
      <c r="F133" s="144"/>
      <c r="G133" s="9" t="s">
        <v>21</v>
      </c>
      <c r="H133" s="74">
        <v>0</v>
      </c>
      <c r="I133" s="97"/>
    </row>
    <row r="134" spans="1:9" s="13" customFormat="1" ht="26.25" customHeight="1">
      <c r="A134" s="162" t="s">
        <v>405</v>
      </c>
      <c r="B134" s="163"/>
      <c r="C134" s="163"/>
      <c r="D134" s="163"/>
      <c r="E134" s="163"/>
      <c r="F134" s="163"/>
      <c r="G134" s="163"/>
      <c r="H134" s="163"/>
      <c r="I134" s="164"/>
    </row>
    <row r="135" spans="1:9" ht="14.25" customHeight="1">
      <c r="A135" s="82" t="s">
        <v>89</v>
      </c>
      <c r="B135" s="88" t="s">
        <v>90</v>
      </c>
      <c r="C135" s="85" t="s">
        <v>598</v>
      </c>
      <c r="D135" s="82" t="s">
        <v>14</v>
      </c>
      <c r="E135" s="85" t="s">
        <v>45</v>
      </c>
      <c r="F135" s="91" t="s">
        <v>590</v>
      </c>
      <c r="G135" s="8" t="s">
        <v>16</v>
      </c>
      <c r="H135" s="74">
        <f>H137+H138</f>
        <v>234343.82</v>
      </c>
      <c r="I135" s="97" t="s">
        <v>828</v>
      </c>
    </row>
    <row r="136" spans="1:9" ht="14.25" customHeight="1">
      <c r="A136" s="83"/>
      <c r="B136" s="89"/>
      <c r="C136" s="86"/>
      <c r="D136" s="83"/>
      <c r="E136" s="86"/>
      <c r="F136" s="92"/>
      <c r="G136" s="9" t="s">
        <v>18</v>
      </c>
      <c r="H136" s="74">
        <v>0</v>
      </c>
      <c r="I136" s="97"/>
    </row>
    <row r="137" spans="1:9" ht="19.5" customHeight="1">
      <c r="A137" s="83"/>
      <c r="B137" s="89"/>
      <c r="C137" s="86"/>
      <c r="D137" s="83"/>
      <c r="E137" s="86"/>
      <c r="F137" s="92"/>
      <c r="G137" s="9" t="s">
        <v>19</v>
      </c>
      <c r="H137" s="74">
        <v>210909.44</v>
      </c>
      <c r="I137" s="97"/>
    </row>
    <row r="138" spans="1:9" ht="14.25" customHeight="1">
      <c r="A138" s="83"/>
      <c r="B138" s="89"/>
      <c r="C138" s="86"/>
      <c r="D138" s="83"/>
      <c r="E138" s="86"/>
      <c r="F138" s="92"/>
      <c r="G138" s="9" t="s">
        <v>20</v>
      </c>
      <c r="H138" s="74">
        <v>23434.38</v>
      </c>
      <c r="I138" s="97"/>
    </row>
    <row r="139" spans="1:9" ht="58.5" customHeight="1">
      <c r="A139" s="83"/>
      <c r="B139" s="89"/>
      <c r="C139" s="86"/>
      <c r="D139" s="83"/>
      <c r="E139" s="86"/>
      <c r="F139" s="93"/>
      <c r="G139" s="9" t="s">
        <v>21</v>
      </c>
      <c r="H139" s="74">
        <v>0</v>
      </c>
      <c r="I139" s="97"/>
    </row>
    <row r="140" spans="1:9" ht="20.25" customHeight="1">
      <c r="A140" s="83"/>
      <c r="B140" s="89"/>
      <c r="C140" s="86"/>
      <c r="D140" s="83"/>
      <c r="E140" s="86"/>
      <c r="F140" s="91" t="s">
        <v>599</v>
      </c>
      <c r="G140" s="8" t="s">
        <v>16</v>
      </c>
      <c r="H140" s="74">
        <f>H142+H143</f>
        <v>276435.26899999997</v>
      </c>
      <c r="I140" s="97" t="s">
        <v>828</v>
      </c>
    </row>
    <row r="141" spans="1:9" ht="20.25" customHeight="1">
      <c r="A141" s="83"/>
      <c r="B141" s="89"/>
      <c r="C141" s="86"/>
      <c r="D141" s="83"/>
      <c r="E141" s="86"/>
      <c r="F141" s="92"/>
      <c r="G141" s="9" t="s">
        <v>18</v>
      </c>
      <c r="H141" s="74">
        <v>0</v>
      </c>
      <c r="I141" s="97"/>
    </row>
    <row r="142" spans="1:9" ht="20.25" customHeight="1">
      <c r="A142" s="83"/>
      <c r="B142" s="89"/>
      <c r="C142" s="86"/>
      <c r="D142" s="83"/>
      <c r="E142" s="86"/>
      <c r="F142" s="92"/>
      <c r="G142" s="9" t="s">
        <v>19</v>
      </c>
      <c r="H142" s="74">
        <v>248791.742</v>
      </c>
      <c r="I142" s="97"/>
    </row>
    <row r="143" spans="1:9" ht="46.5" customHeight="1">
      <c r="A143" s="83"/>
      <c r="B143" s="89"/>
      <c r="C143" s="86"/>
      <c r="D143" s="83"/>
      <c r="E143" s="86"/>
      <c r="F143" s="92"/>
      <c r="G143" s="9" t="s">
        <v>20</v>
      </c>
      <c r="H143" s="74">
        <v>27643.526999999998</v>
      </c>
      <c r="I143" s="97"/>
    </row>
    <row r="144" spans="1:9" ht="20.25" customHeight="1">
      <c r="A144" s="83"/>
      <c r="B144" s="89"/>
      <c r="C144" s="86"/>
      <c r="D144" s="83"/>
      <c r="E144" s="86"/>
      <c r="F144" s="93"/>
      <c r="G144" s="9" t="s">
        <v>21</v>
      </c>
      <c r="H144" s="74">
        <v>0</v>
      </c>
      <c r="I144" s="97"/>
    </row>
    <row r="145" spans="1:9" ht="20.25" customHeight="1">
      <c r="A145" s="83"/>
      <c r="B145" s="89"/>
      <c r="C145" s="86"/>
      <c r="D145" s="83"/>
      <c r="E145" s="86"/>
      <c r="F145" s="91" t="s">
        <v>600</v>
      </c>
      <c r="G145" s="8" t="s">
        <v>16</v>
      </c>
      <c r="H145" s="74">
        <f>H146+H147+H148+H149</f>
        <v>134656.87700000001</v>
      </c>
      <c r="I145" s="97" t="s">
        <v>828</v>
      </c>
    </row>
    <row r="146" spans="1:9" ht="20.25" customHeight="1">
      <c r="A146" s="83"/>
      <c r="B146" s="89"/>
      <c r="C146" s="86"/>
      <c r="D146" s="83"/>
      <c r="E146" s="86"/>
      <c r="F146" s="92"/>
      <c r="G146" s="9" t="s">
        <v>18</v>
      </c>
      <c r="H146" s="74">
        <v>0</v>
      </c>
      <c r="I146" s="97"/>
    </row>
    <row r="147" spans="1:9" ht="20.25" customHeight="1">
      <c r="A147" s="83"/>
      <c r="B147" s="89"/>
      <c r="C147" s="86"/>
      <c r="D147" s="83"/>
      <c r="E147" s="86"/>
      <c r="F147" s="92"/>
      <c r="G147" s="9" t="s">
        <v>19</v>
      </c>
      <c r="H147" s="74">
        <v>121191.189</v>
      </c>
      <c r="I147" s="97"/>
    </row>
    <row r="148" spans="1:9" ht="20.25" customHeight="1">
      <c r="A148" s="83"/>
      <c r="B148" s="89"/>
      <c r="C148" s="86"/>
      <c r="D148" s="83"/>
      <c r="E148" s="86"/>
      <c r="F148" s="92"/>
      <c r="G148" s="9" t="s">
        <v>20</v>
      </c>
      <c r="H148" s="74">
        <v>13465.688</v>
      </c>
      <c r="I148" s="97"/>
    </row>
    <row r="149" spans="1:9" ht="47.25" customHeight="1">
      <c r="A149" s="83"/>
      <c r="B149" s="89"/>
      <c r="C149" s="87"/>
      <c r="D149" s="83"/>
      <c r="E149" s="86"/>
      <c r="F149" s="93"/>
      <c r="G149" s="9" t="s">
        <v>21</v>
      </c>
      <c r="H149" s="74">
        <v>0</v>
      </c>
      <c r="I149" s="97"/>
    </row>
    <row r="150" spans="1:9" ht="20.25" customHeight="1">
      <c r="A150" s="83"/>
      <c r="B150" s="89"/>
      <c r="C150" s="91" t="s">
        <v>601</v>
      </c>
      <c r="D150" s="83"/>
      <c r="E150" s="86"/>
      <c r="F150" s="91" t="s">
        <v>602</v>
      </c>
      <c r="G150" s="8" t="s">
        <v>16</v>
      </c>
      <c r="H150" s="74">
        <f>H151+H152+H153+H154</f>
        <v>51500</v>
      </c>
      <c r="I150" s="97" t="s">
        <v>603</v>
      </c>
    </row>
    <row r="151" spans="1:9" ht="20.25" customHeight="1">
      <c r="A151" s="83"/>
      <c r="B151" s="89"/>
      <c r="C151" s="127"/>
      <c r="D151" s="83"/>
      <c r="E151" s="86"/>
      <c r="F151" s="92"/>
      <c r="G151" s="9" t="s">
        <v>18</v>
      </c>
      <c r="H151" s="74">
        <v>0</v>
      </c>
      <c r="I151" s="97"/>
    </row>
    <row r="152" spans="1:9" ht="20.25" customHeight="1">
      <c r="A152" s="83"/>
      <c r="B152" s="89"/>
      <c r="C152" s="127"/>
      <c r="D152" s="83"/>
      <c r="E152" s="86"/>
      <c r="F152" s="92"/>
      <c r="G152" s="9" t="s">
        <v>19</v>
      </c>
      <c r="H152" s="74">
        <v>0</v>
      </c>
      <c r="I152" s="97"/>
    </row>
    <row r="153" spans="1:9" ht="20.25" customHeight="1">
      <c r="A153" s="83"/>
      <c r="B153" s="89"/>
      <c r="C153" s="127"/>
      <c r="D153" s="83"/>
      <c r="E153" s="86"/>
      <c r="F153" s="92"/>
      <c r="G153" s="9" t="s">
        <v>20</v>
      </c>
      <c r="H153" s="74">
        <v>25750</v>
      </c>
      <c r="I153" s="97"/>
    </row>
    <row r="154" spans="1:9" ht="51.75" customHeight="1">
      <c r="A154" s="83"/>
      <c r="B154" s="89"/>
      <c r="C154" s="127"/>
      <c r="D154" s="83"/>
      <c r="E154" s="86"/>
      <c r="F154" s="93"/>
      <c r="G154" s="9" t="s">
        <v>21</v>
      </c>
      <c r="H154" s="74">
        <v>25750</v>
      </c>
      <c r="I154" s="97"/>
    </row>
    <row r="155" spans="1:9" ht="20.25" customHeight="1">
      <c r="A155" s="83"/>
      <c r="B155" s="89"/>
      <c r="C155" s="127"/>
      <c r="D155" s="83"/>
      <c r="E155" s="86"/>
      <c r="F155" s="91" t="s">
        <v>604</v>
      </c>
      <c r="G155" s="8" t="s">
        <v>16</v>
      </c>
      <c r="H155" s="74">
        <f>H158+H159</f>
        <v>36500</v>
      </c>
      <c r="I155" s="97" t="s">
        <v>603</v>
      </c>
    </row>
    <row r="156" spans="1:9" ht="42" customHeight="1">
      <c r="A156" s="83"/>
      <c r="B156" s="89"/>
      <c r="C156" s="127"/>
      <c r="D156" s="83"/>
      <c r="E156" s="86"/>
      <c r="F156" s="92"/>
      <c r="G156" s="9" t="s">
        <v>18</v>
      </c>
      <c r="H156" s="74">
        <v>0</v>
      </c>
      <c r="I156" s="97"/>
    </row>
    <row r="157" spans="1:9" ht="20.25" customHeight="1">
      <c r="A157" s="83"/>
      <c r="B157" s="89"/>
      <c r="C157" s="127"/>
      <c r="D157" s="83"/>
      <c r="E157" s="86"/>
      <c r="F157" s="92"/>
      <c r="G157" s="9" t="s">
        <v>19</v>
      </c>
      <c r="H157" s="74">
        <v>0</v>
      </c>
      <c r="I157" s="97"/>
    </row>
    <row r="158" spans="1:9" ht="49.5" customHeight="1">
      <c r="A158" s="83"/>
      <c r="B158" s="89"/>
      <c r="C158" s="127"/>
      <c r="D158" s="83"/>
      <c r="E158" s="86"/>
      <c r="F158" s="92"/>
      <c r="G158" s="9" t="s">
        <v>20</v>
      </c>
      <c r="H158" s="74">
        <v>18250</v>
      </c>
      <c r="I158" s="97"/>
    </row>
    <row r="159" spans="1:9" ht="60.75" customHeight="1">
      <c r="A159" s="83"/>
      <c r="B159" s="89"/>
      <c r="C159" s="127"/>
      <c r="D159" s="83"/>
      <c r="E159" s="86"/>
      <c r="F159" s="93"/>
      <c r="G159" s="9" t="s">
        <v>21</v>
      </c>
      <c r="H159" s="74">
        <v>18250</v>
      </c>
      <c r="I159" s="97"/>
    </row>
    <row r="160" spans="1:9" ht="20.25" customHeight="1">
      <c r="A160" s="83"/>
      <c r="B160" s="89"/>
      <c r="C160" s="127"/>
      <c r="D160" s="83"/>
      <c r="E160" s="86"/>
      <c r="F160" s="97" t="s">
        <v>605</v>
      </c>
      <c r="G160" s="8" t="s">
        <v>16</v>
      </c>
      <c r="H160" s="74">
        <f>H161+H162+H163+H164</f>
        <v>36500</v>
      </c>
      <c r="I160" s="97" t="s">
        <v>603</v>
      </c>
    </row>
    <row r="161" spans="1:9" ht="36" customHeight="1">
      <c r="A161" s="83"/>
      <c r="B161" s="89"/>
      <c r="C161" s="127"/>
      <c r="D161" s="83"/>
      <c r="E161" s="86"/>
      <c r="F161" s="97"/>
      <c r="G161" s="9" t="s">
        <v>18</v>
      </c>
      <c r="H161" s="74">
        <v>0</v>
      </c>
      <c r="I161" s="97"/>
    </row>
    <row r="162" spans="1:9" ht="20.25" customHeight="1">
      <c r="A162" s="83"/>
      <c r="B162" s="89"/>
      <c r="C162" s="127"/>
      <c r="D162" s="83"/>
      <c r="E162" s="86"/>
      <c r="F162" s="97"/>
      <c r="G162" s="9" t="s">
        <v>19</v>
      </c>
      <c r="H162" s="74">
        <v>0</v>
      </c>
      <c r="I162" s="97"/>
    </row>
    <row r="163" spans="1:9" ht="33.75" customHeight="1">
      <c r="A163" s="83"/>
      <c r="B163" s="89"/>
      <c r="C163" s="127"/>
      <c r="D163" s="83"/>
      <c r="E163" s="86"/>
      <c r="F163" s="97"/>
      <c r="G163" s="9" t="s">
        <v>20</v>
      </c>
      <c r="H163" s="74">
        <v>18250</v>
      </c>
      <c r="I163" s="97"/>
    </row>
    <row r="164" spans="1:9" ht="50.25" customHeight="1">
      <c r="A164" s="83"/>
      <c r="B164" s="89"/>
      <c r="C164" s="128"/>
      <c r="D164" s="83"/>
      <c r="E164" s="86"/>
      <c r="F164" s="97"/>
      <c r="G164" s="9" t="s">
        <v>21</v>
      </c>
      <c r="H164" s="74">
        <v>18250</v>
      </c>
      <c r="I164" s="97"/>
    </row>
    <row r="165" spans="1:9" s="10" customFormat="1" ht="14.25" customHeight="1">
      <c r="A165" s="83"/>
      <c r="B165" s="89"/>
      <c r="C165" s="97" t="s">
        <v>606</v>
      </c>
      <c r="D165" s="83"/>
      <c r="E165" s="86"/>
      <c r="F165" s="97" t="s">
        <v>607</v>
      </c>
      <c r="G165" s="8" t="s">
        <v>16</v>
      </c>
      <c r="H165" s="74">
        <f>H166+H167+H168+H169</f>
        <v>17753.870999999999</v>
      </c>
      <c r="I165" s="97" t="s">
        <v>608</v>
      </c>
    </row>
    <row r="166" spans="1:9" s="10" customFormat="1" ht="14.25" customHeight="1">
      <c r="A166" s="83"/>
      <c r="B166" s="89"/>
      <c r="C166" s="97"/>
      <c r="D166" s="83"/>
      <c r="E166" s="86"/>
      <c r="F166" s="97"/>
      <c r="G166" s="9" t="s">
        <v>18</v>
      </c>
      <c r="H166" s="74">
        <v>0</v>
      </c>
      <c r="I166" s="97"/>
    </row>
    <row r="167" spans="1:9" s="10" customFormat="1" ht="14.25" customHeight="1">
      <c r="A167" s="83"/>
      <c r="B167" s="89"/>
      <c r="C167" s="97"/>
      <c r="D167" s="83"/>
      <c r="E167" s="86"/>
      <c r="F167" s="97"/>
      <c r="G167" s="9" t="s">
        <v>19</v>
      </c>
      <c r="H167" s="74">
        <v>0</v>
      </c>
      <c r="I167" s="97"/>
    </row>
    <row r="168" spans="1:9" s="10" customFormat="1" ht="14.25" customHeight="1">
      <c r="A168" s="83"/>
      <c r="B168" s="89"/>
      <c r="C168" s="97"/>
      <c r="D168" s="83"/>
      <c r="E168" s="86"/>
      <c r="F168" s="97"/>
      <c r="G168" s="9" t="s">
        <v>20</v>
      </c>
      <c r="H168" s="74">
        <v>8876.9354999999996</v>
      </c>
      <c r="I168" s="97"/>
    </row>
    <row r="169" spans="1:9" s="10" customFormat="1" ht="31.5" customHeight="1">
      <c r="A169" s="84"/>
      <c r="B169" s="90"/>
      <c r="C169" s="97"/>
      <c r="D169" s="84"/>
      <c r="E169" s="87"/>
      <c r="F169" s="97"/>
      <c r="G169" s="9" t="s">
        <v>21</v>
      </c>
      <c r="H169" s="74">
        <v>8876.9354999999996</v>
      </c>
      <c r="I169" s="97"/>
    </row>
    <row r="170" spans="1:9" s="10" customFormat="1" ht="14.25" customHeight="1">
      <c r="A170" s="96" t="s">
        <v>91</v>
      </c>
      <c r="B170" s="98" t="s">
        <v>614</v>
      </c>
      <c r="C170" s="97" t="s">
        <v>698</v>
      </c>
      <c r="D170" s="96" t="s">
        <v>14</v>
      </c>
      <c r="E170" s="97" t="s">
        <v>45</v>
      </c>
      <c r="F170" s="94" t="s">
        <v>567</v>
      </c>
      <c r="G170" s="8" t="s">
        <v>16</v>
      </c>
      <c r="H170" s="74">
        <f>H171+H172+H173+H174</f>
        <v>0</v>
      </c>
      <c r="I170" s="97" t="s">
        <v>614</v>
      </c>
    </row>
    <row r="171" spans="1:9" s="10" customFormat="1" ht="14.25" customHeight="1">
      <c r="A171" s="96"/>
      <c r="B171" s="98"/>
      <c r="C171" s="97"/>
      <c r="D171" s="96"/>
      <c r="E171" s="97"/>
      <c r="F171" s="94"/>
      <c r="G171" s="9" t="s">
        <v>18</v>
      </c>
      <c r="H171" s="74">
        <v>0</v>
      </c>
      <c r="I171" s="97"/>
    </row>
    <row r="172" spans="1:9" s="10" customFormat="1" ht="14.25" customHeight="1">
      <c r="A172" s="96"/>
      <c r="B172" s="98"/>
      <c r="C172" s="97"/>
      <c r="D172" s="96"/>
      <c r="E172" s="97"/>
      <c r="F172" s="94"/>
      <c r="G172" s="9" t="s">
        <v>19</v>
      </c>
      <c r="H172" s="74">
        <v>0</v>
      </c>
      <c r="I172" s="97"/>
    </row>
    <row r="173" spans="1:9" s="10" customFormat="1" ht="33.75" customHeight="1">
      <c r="A173" s="96"/>
      <c r="B173" s="98"/>
      <c r="C173" s="97"/>
      <c r="D173" s="96"/>
      <c r="E173" s="97"/>
      <c r="F173" s="94"/>
      <c r="G173" s="9" t="s">
        <v>20</v>
      </c>
      <c r="H173" s="74">
        <v>0</v>
      </c>
      <c r="I173" s="97"/>
    </row>
    <row r="174" spans="1:9" s="10" customFormat="1" ht="14.25" customHeight="1">
      <c r="A174" s="96"/>
      <c r="B174" s="98"/>
      <c r="C174" s="97"/>
      <c r="D174" s="96"/>
      <c r="E174" s="97"/>
      <c r="F174" s="94"/>
      <c r="G174" s="9" t="s">
        <v>21</v>
      </c>
      <c r="H174" s="74">
        <v>0</v>
      </c>
      <c r="I174" s="97"/>
    </row>
    <row r="175" spans="1:9" ht="14.25" customHeight="1">
      <c r="A175" s="94" t="s">
        <v>94</v>
      </c>
      <c r="B175" s="98" t="s">
        <v>95</v>
      </c>
      <c r="C175" s="91" t="s">
        <v>592</v>
      </c>
      <c r="D175" s="96" t="s">
        <v>14</v>
      </c>
      <c r="E175" s="91" t="s">
        <v>45</v>
      </c>
      <c r="F175" s="82" t="s">
        <v>567</v>
      </c>
      <c r="G175" s="8" t="s">
        <v>16</v>
      </c>
      <c r="H175" s="74">
        <f>H176+H177+H178+H179</f>
        <v>0</v>
      </c>
      <c r="I175" s="97" t="s">
        <v>96</v>
      </c>
    </row>
    <row r="176" spans="1:9" ht="14.25" customHeight="1">
      <c r="A176" s="94"/>
      <c r="B176" s="98"/>
      <c r="C176" s="92"/>
      <c r="D176" s="96"/>
      <c r="E176" s="92"/>
      <c r="F176" s="83"/>
      <c r="G176" s="9" t="s">
        <v>18</v>
      </c>
      <c r="H176" s="74">
        <v>0</v>
      </c>
      <c r="I176" s="97"/>
    </row>
    <row r="177" spans="1:9" ht="28.5" customHeight="1">
      <c r="A177" s="94"/>
      <c r="B177" s="98"/>
      <c r="C177" s="92"/>
      <c r="D177" s="96"/>
      <c r="E177" s="92"/>
      <c r="F177" s="83"/>
      <c r="G177" s="9" t="s">
        <v>19</v>
      </c>
      <c r="H177" s="74">
        <v>0</v>
      </c>
      <c r="I177" s="97"/>
    </row>
    <row r="178" spans="1:9" ht="42.75" customHeight="1">
      <c r="A178" s="94"/>
      <c r="B178" s="98"/>
      <c r="C178" s="92"/>
      <c r="D178" s="96"/>
      <c r="E178" s="92"/>
      <c r="F178" s="83"/>
      <c r="G178" s="9" t="s">
        <v>20</v>
      </c>
      <c r="H178" s="74">
        <v>0</v>
      </c>
      <c r="I178" s="97"/>
    </row>
    <row r="179" spans="1:9" ht="37.5" customHeight="1">
      <c r="A179" s="94"/>
      <c r="B179" s="98"/>
      <c r="C179" s="93"/>
      <c r="D179" s="96"/>
      <c r="E179" s="93"/>
      <c r="F179" s="84"/>
      <c r="G179" s="9" t="s">
        <v>21</v>
      </c>
      <c r="H179" s="74">
        <v>0</v>
      </c>
      <c r="I179" s="97"/>
    </row>
    <row r="180" spans="1:9" ht="14.25" customHeight="1">
      <c r="A180" s="94" t="s">
        <v>97</v>
      </c>
      <c r="B180" s="98" t="s">
        <v>98</v>
      </c>
      <c r="C180" s="91" t="s">
        <v>593</v>
      </c>
      <c r="D180" s="96" t="s">
        <v>14</v>
      </c>
      <c r="E180" s="91" t="s">
        <v>45</v>
      </c>
      <c r="F180" s="91" t="s">
        <v>99</v>
      </c>
      <c r="G180" s="8" t="s">
        <v>16</v>
      </c>
      <c r="H180" s="74">
        <f>H181+H182+H183+H184</f>
        <v>0</v>
      </c>
      <c r="I180" s="97" t="s">
        <v>100</v>
      </c>
    </row>
    <row r="181" spans="1:9" ht="14.25" customHeight="1">
      <c r="A181" s="94"/>
      <c r="B181" s="98"/>
      <c r="C181" s="92"/>
      <c r="D181" s="96"/>
      <c r="E181" s="92"/>
      <c r="F181" s="92"/>
      <c r="G181" s="9" t="s">
        <v>18</v>
      </c>
      <c r="H181" s="74">
        <v>0</v>
      </c>
      <c r="I181" s="97"/>
    </row>
    <row r="182" spans="1:9" ht="14.25" customHeight="1">
      <c r="A182" s="94"/>
      <c r="B182" s="98"/>
      <c r="C182" s="92"/>
      <c r="D182" s="96"/>
      <c r="E182" s="92"/>
      <c r="F182" s="92"/>
      <c r="G182" s="9" t="s">
        <v>19</v>
      </c>
      <c r="H182" s="74">
        <v>0</v>
      </c>
      <c r="I182" s="97"/>
    </row>
    <row r="183" spans="1:9" ht="29.25" customHeight="1">
      <c r="A183" s="94"/>
      <c r="B183" s="98"/>
      <c r="C183" s="92"/>
      <c r="D183" s="96"/>
      <c r="E183" s="92"/>
      <c r="F183" s="92"/>
      <c r="G183" s="9" t="s">
        <v>20</v>
      </c>
      <c r="H183" s="74">
        <v>0</v>
      </c>
      <c r="I183" s="97"/>
    </row>
    <row r="184" spans="1:9" ht="43.5" customHeight="1">
      <c r="A184" s="94"/>
      <c r="B184" s="98"/>
      <c r="C184" s="93"/>
      <c r="D184" s="96"/>
      <c r="E184" s="93"/>
      <c r="F184" s="93"/>
      <c r="G184" s="9" t="s">
        <v>21</v>
      </c>
      <c r="H184" s="74">
        <v>0</v>
      </c>
      <c r="I184" s="97"/>
    </row>
    <row r="185" spans="1:9" ht="18.75" customHeight="1">
      <c r="A185" s="85" t="s">
        <v>615</v>
      </c>
      <c r="B185" s="88" t="s">
        <v>102</v>
      </c>
      <c r="C185" s="91" t="s">
        <v>597</v>
      </c>
      <c r="D185" s="82" t="s">
        <v>14</v>
      </c>
      <c r="E185" s="85" t="s">
        <v>45</v>
      </c>
      <c r="F185" s="91" t="s">
        <v>594</v>
      </c>
      <c r="G185" s="8" t="s">
        <v>16</v>
      </c>
      <c r="H185" s="74">
        <f>H186+H187+H188+H189</f>
        <v>94542.48000000001</v>
      </c>
      <c r="I185" s="97" t="s">
        <v>828</v>
      </c>
    </row>
    <row r="186" spans="1:9" ht="18.75" customHeight="1">
      <c r="A186" s="86"/>
      <c r="B186" s="89"/>
      <c r="C186" s="92"/>
      <c r="D186" s="83"/>
      <c r="E186" s="86"/>
      <c r="F186" s="92"/>
      <c r="G186" s="9" t="s">
        <v>18</v>
      </c>
      <c r="H186" s="74">
        <v>0</v>
      </c>
      <c r="I186" s="97"/>
    </row>
    <row r="187" spans="1:9" ht="18.75" customHeight="1">
      <c r="A187" s="86"/>
      <c r="B187" s="89"/>
      <c r="C187" s="92"/>
      <c r="D187" s="83"/>
      <c r="E187" s="86"/>
      <c r="F187" s="92"/>
      <c r="G187" s="9" t="s">
        <v>19</v>
      </c>
      <c r="H187" s="74">
        <v>85088.232000000004</v>
      </c>
      <c r="I187" s="97"/>
    </row>
    <row r="188" spans="1:9" ht="45" customHeight="1">
      <c r="A188" s="86"/>
      <c r="B188" s="89"/>
      <c r="C188" s="92"/>
      <c r="D188" s="83"/>
      <c r="E188" s="86"/>
      <c r="F188" s="92"/>
      <c r="G188" s="9" t="s">
        <v>20</v>
      </c>
      <c r="H188" s="74">
        <v>9454.2479999999996</v>
      </c>
      <c r="I188" s="97"/>
    </row>
    <row r="189" spans="1:9" ht="27" customHeight="1">
      <c r="A189" s="86"/>
      <c r="B189" s="89"/>
      <c r="C189" s="92"/>
      <c r="D189" s="83"/>
      <c r="E189" s="86"/>
      <c r="F189" s="93"/>
      <c r="G189" s="9" t="s">
        <v>21</v>
      </c>
      <c r="H189" s="74">
        <v>0</v>
      </c>
      <c r="I189" s="97"/>
    </row>
    <row r="190" spans="1:9" ht="18.75" customHeight="1">
      <c r="A190" s="86"/>
      <c r="B190" s="89"/>
      <c r="C190" s="92"/>
      <c r="D190" s="83"/>
      <c r="E190" s="86"/>
      <c r="F190" s="91" t="s">
        <v>595</v>
      </c>
      <c r="G190" s="8" t="s">
        <v>16</v>
      </c>
      <c r="H190" s="74">
        <f>H191+H192+H193+H194</f>
        <v>114720.16899999999</v>
      </c>
      <c r="I190" s="97" t="str">
        <f>I185</f>
        <v>Надання якісних освітніх послуг</v>
      </c>
    </row>
    <row r="191" spans="1:9" ht="18.75" customHeight="1">
      <c r="A191" s="86"/>
      <c r="B191" s="89"/>
      <c r="C191" s="92"/>
      <c r="D191" s="83"/>
      <c r="E191" s="86"/>
      <c r="F191" s="92"/>
      <c r="G191" s="9" t="s">
        <v>18</v>
      </c>
      <c r="H191" s="74">
        <v>0</v>
      </c>
      <c r="I191" s="97"/>
    </row>
    <row r="192" spans="1:9" ht="18.75" customHeight="1">
      <c r="A192" s="86"/>
      <c r="B192" s="89"/>
      <c r="C192" s="92"/>
      <c r="D192" s="83"/>
      <c r="E192" s="86"/>
      <c r="F192" s="92"/>
      <c r="G192" s="9" t="s">
        <v>19</v>
      </c>
      <c r="H192" s="74">
        <v>103248.151</v>
      </c>
      <c r="I192" s="97"/>
    </row>
    <row r="193" spans="1:9" ht="18.75" customHeight="1">
      <c r="A193" s="86"/>
      <c r="B193" s="89"/>
      <c r="C193" s="92"/>
      <c r="D193" s="83"/>
      <c r="E193" s="86"/>
      <c r="F193" s="92"/>
      <c r="G193" s="9" t="s">
        <v>20</v>
      </c>
      <c r="H193" s="74">
        <v>11472.018</v>
      </c>
      <c r="I193" s="97"/>
    </row>
    <row r="194" spans="1:9" ht="42.75" customHeight="1">
      <c r="A194" s="86"/>
      <c r="B194" s="89"/>
      <c r="C194" s="92"/>
      <c r="D194" s="83"/>
      <c r="E194" s="86"/>
      <c r="F194" s="93"/>
      <c r="G194" s="9" t="s">
        <v>21</v>
      </c>
      <c r="H194" s="74">
        <v>0</v>
      </c>
      <c r="I194" s="97"/>
    </row>
    <row r="195" spans="1:9" ht="18.75" customHeight="1">
      <c r="A195" s="86"/>
      <c r="B195" s="89"/>
      <c r="C195" s="92"/>
      <c r="D195" s="83"/>
      <c r="E195" s="86"/>
      <c r="F195" s="91" t="s">
        <v>596</v>
      </c>
      <c r="G195" s="8" t="s">
        <v>16</v>
      </c>
      <c r="H195" s="74">
        <f>H196+H197+H198+H199</f>
        <v>127517.13699999999</v>
      </c>
      <c r="I195" s="97" t="str">
        <f>I190</f>
        <v>Надання якісних освітніх послуг</v>
      </c>
    </row>
    <row r="196" spans="1:9" ht="18.75" customHeight="1">
      <c r="A196" s="86"/>
      <c r="B196" s="89"/>
      <c r="C196" s="92"/>
      <c r="D196" s="83"/>
      <c r="E196" s="86"/>
      <c r="F196" s="92"/>
      <c r="G196" s="9" t="s">
        <v>18</v>
      </c>
      <c r="H196" s="74">
        <v>0</v>
      </c>
      <c r="I196" s="97"/>
    </row>
    <row r="197" spans="1:9" ht="18.75" customHeight="1">
      <c r="A197" s="86"/>
      <c r="B197" s="89"/>
      <c r="C197" s="92"/>
      <c r="D197" s="83"/>
      <c r="E197" s="86"/>
      <c r="F197" s="92"/>
      <c r="G197" s="9" t="s">
        <v>19</v>
      </c>
      <c r="H197" s="74">
        <v>114765.423</v>
      </c>
      <c r="I197" s="97"/>
    </row>
    <row r="198" spans="1:9" ht="18.75" customHeight="1">
      <c r="A198" s="86"/>
      <c r="B198" s="89"/>
      <c r="C198" s="92"/>
      <c r="D198" s="83"/>
      <c r="E198" s="86"/>
      <c r="F198" s="92"/>
      <c r="G198" s="9" t="s">
        <v>20</v>
      </c>
      <c r="H198" s="74">
        <v>12751.714</v>
      </c>
      <c r="I198" s="97"/>
    </row>
    <row r="199" spans="1:9" ht="56.25" customHeight="1">
      <c r="A199" s="87"/>
      <c r="B199" s="90"/>
      <c r="C199" s="93"/>
      <c r="D199" s="84"/>
      <c r="E199" s="87"/>
      <c r="F199" s="93"/>
      <c r="G199" s="9" t="s">
        <v>21</v>
      </c>
      <c r="H199" s="74">
        <v>0</v>
      </c>
      <c r="I199" s="97"/>
    </row>
    <row r="200" spans="1:9" ht="14.25" customHeight="1">
      <c r="A200" s="94" t="s">
        <v>616</v>
      </c>
      <c r="B200" s="98" t="s">
        <v>104</v>
      </c>
      <c r="C200" s="91" t="s">
        <v>609</v>
      </c>
      <c r="D200" s="96" t="s">
        <v>14</v>
      </c>
      <c r="E200" s="91" t="s">
        <v>881</v>
      </c>
      <c r="F200" s="82" t="s">
        <v>567</v>
      </c>
      <c r="G200" s="8" t="s">
        <v>16</v>
      </c>
      <c r="H200" s="74">
        <f>H201+H202+H203+H204</f>
        <v>0</v>
      </c>
      <c r="I200" s="97" t="s">
        <v>105</v>
      </c>
    </row>
    <row r="201" spans="1:9" ht="14.25" customHeight="1">
      <c r="A201" s="94"/>
      <c r="B201" s="98"/>
      <c r="C201" s="92"/>
      <c r="D201" s="96"/>
      <c r="E201" s="92"/>
      <c r="F201" s="83"/>
      <c r="G201" s="9" t="s">
        <v>18</v>
      </c>
      <c r="H201" s="74">
        <v>0</v>
      </c>
      <c r="I201" s="97"/>
    </row>
    <row r="202" spans="1:9" ht="14.25" customHeight="1">
      <c r="A202" s="94"/>
      <c r="B202" s="98"/>
      <c r="C202" s="92"/>
      <c r="D202" s="96"/>
      <c r="E202" s="92"/>
      <c r="F202" s="83"/>
      <c r="G202" s="9" t="s">
        <v>19</v>
      </c>
      <c r="H202" s="74">
        <v>0</v>
      </c>
      <c r="I202" s="97"/>
    </row>
    <row r="203" spans="1:9" ht="26.25" customHeight="1">
      <c r="A203" s="94"/>
      <c r="B203" s="98"/>
      <c r="C203" s="92"/>
      <c r="D203" s="96"/>
      <c r="E203" s="92"/>
      <c r="F203" s="83"/>
      <c r="G203" s="9" t="s">
        <v>20</v>
      </c>
      <c r="H203" s="74">
        <v>0</v>
      </c>
      <c r="I203" s="97"/>
    </row>
    <row r="204" spans="1:9" ht="64.5" customHeight="1">
      <c r="A204" s="94"/>
      <c r="B204" s="98"/>
      <c r="C204" s="93"/>
      <c r="D204" s="96"/>
      <c r="E204" s="93"/>
      <c r="F204" s="84"/>
      <c r="G204" s="9" t="s">
        <v>21</v>
      </c>
      <c r="H204" s="74">
        <v>0</v>
      </c>
      <c r="I204" s="97"/>
    </row>
    <row r="205" spans="1:9" ht="14.25" customHeight="1">
      <c r="A205" s="94" t="s">
        <v>101</v>
      </c>
      <c r="B205" s="98" t="s">
        <v>391</v>
      </c>
      <c r="C205" s="91" t="s">
        <v>610</v>
      </c>
      <c r="D205" s="96" t="s">
        <v>14</v>
      </c>
      <c r="E205" s="91" t="s">
        <v>45</v>
      </c>
      <c r="F205" s="82" t="s">
        <v>567</v>
      </c>
      <c r="G205" s="8" t="s">
        <v>16</v>
      </c>
      <c r="H205" s="74">
        <f>H206+H207+H208+H209</f>
        <v>0</v>
      </c>
      <c r="I205" s="97" t="s">
        <v>107</v>
      </c>
    </row>
    <row r="206" spans="1:9" ht="14.25" customHeight="1">
      <c r="A206" s="94"/>
      <c r="B206" s="98"/>
      <c r="C206" s="92"/>
      <c r="D206" s="96"/>
      <c r="E206" s="92"/>
      <c r="F206" s="83"/>
      <c r="G206" s="9" t="s">
        <v>18</v>
      </c>
      <c r="H206" s="74">
        <v>0</v>
      </c>
      <c r="I206" s="97"/>
    </row>
    <row r="207" spans="1:9" ht="14.25" customHeight="1">
      <c r="A207" s="94"/>
      <c r="B207" s="98"/>
      <c r="C207" s="92"/>
      <c r="D207" s="96"/>
      <c r="E207" s="92"/>
      <c r="F207" s="83"/>
      <c r="G207" s="9" t="s">
        <v>19</v>
      </c>
      <c r="H207" s="74">
        <v>0</v>
      </c>
      <c r="I207" s="97"/>
    </row>
    <row r="208" spans="1:9" ht="14.25" customHeight="1">
      <c r="A208" s="94"/>
      <c r="B208" s="98"/>
      <c r="C208" s="92"/>
      <c r="D208" s="96"/>
      <c r="E208" s="92"/>
      <c r="F208" s="83"/>
      <c r="G208" s="9" t="s">
        <v>20</v>
      </c>
      <c r="H208" s="74">
        <v>0</v>
      </c>
      <c r="I208" s="97"/>
    </row>
    <row r="209" spans="1:9" ht="14.25" customHeight="1">
      <c r="A209" s="94"/>
      <c r="B209" s="98"/>
      <c r="C209" s="93"/>
      <c r="D209" s="96"/>
      <c r="E209" s="93"/>
      <c r="F209" s="84"/>
      <c r="G209" s="9" t="s">
        <v>21</v>
      </c>
      <c r="H209" s="74">
        <v>0</v>
      </c>
      <c r="I209" s="97"/>
    </row>
    <row r="210" spans="1:9" s="11" customFormat="1" ht="21" customHeight="1">
      <c r="A210" s="168" t="s">
        <v>897</v>
      </c>
      <c r="B210" s="169"/>
      <c r="C210" s="169"/>
      <c r="D210" s="169"/>
      <c r="E210" s="169"/>
      <c r="F210" s="169"/>
      <c r="G210" s="169"/>
      <c r="H210" s="169"/>
      <c r="I210" s="170"/>
    </row>
    <row r="211" spans="1:9" ht="14.25" customHeight="1">
      <c r="A211" s="96" t="s">
        <v>108</v>
      </c>
      <c r="B211" s="98" t="s">
        <v>109</v>
      </c>
      <c r="C211" s="91" t="s">
        <v>611</v>
      </c>
      <c r="D211" s="96" t="s">
        <v>14</v>
      </c>
      <c r="E211" s="98" t="s">
        <v>882</v>
      </c>
      <c r="F211" s="91" t="s">
        <v>901</v>
      </c>
      <c r="G211" s="8" t="s">
        <v>16</v>
      </c>
      <c r="H211" s="74">
        <f>H212+H213+H214+H215</f>
        <v>20000</v>
      </c>
      <c r="I211" s="97" t="s">
        <v>712</v>
      </c>
    </row>
    <row r="212" spans="1:9" ht="21.75" customHeight="1">
      <c r="A212" s="96"/>
      <c r="B212" s="98"/>
      <c r="C212" s="92"/>
      <c r="D212" s="96"/>
      <c r="E212" s="98"/>
      <c r="F212" s="92"/>
      <c r="G212" s="9" t="s">
        <v>18</v>
      </c>
      <c r="H212" s="74">
        <v>0</v>
      </c>
      <c r="I212" s="97"/>
    </row>
    <row r="213" spans="1:9" ht="21" customHeight="1">
      <c r="A213" s="96"/>
      <c r="B213" s="98"/>
      <c r="C213" s="92"/>
      <c r="D213" s="96"/>
      <c r="E213" s="98"/>
      <c r="F213" s="92"/>
      <c r="G213" s="9" t="s">
        <v>19</v>
      </c>
      <c r="H213" s="74">
        <v>0</v>
      </c>
      <c r="I213" s="97"/>
    </row>
    <row r="214" spans="1:9" ht="21.75" customHeight="1">
      <c r="A214" s="96"/>
      <c r="B214" s="98"/>
      <c r="C214" s="92"/>
      <c r="D214" s="96"/>
      <c r="E214" s="98"/>
      <c r="F214" s="92"/>
      <c r="G214" s="9" t="s">
        <v>20</v>
      </c>
      <c r="H214" s="74">
        <v>10000</v>
      </c>
      <c r="I214" s="97"/>
    </row>
    <row r="215" spans="1:9" ht="24" customHeight="1">
      <c r="A215" s="96"/>
      <c r="B215" s="98"/>
      <c r="C215" s="93"/>
      <c r="D215" s="96"/>
      <c r="E215" s="98"/>
      <c r="F215" s="93"/>
      <c r="G215" s="9" t="s">
        <v>21</v>
      </c>
      <c r="H215" s="74">
        <v>10000</v>
      </c>
      <c r="I215" s="97"/>
    </row>
    <row r="216" spans="1:9" ht="22.5" customHeight="1">
      <c r="A216" s="85" t="s">
        <v>112</v>
      </c>
      <c r="B216" s="88" t="s">
        <v>390</v>
      </c>
      <c r="C216" s="91" t="s">
        <v>613</v>
      </c>
      <c r="D216" s="96" t="s">
        <v>14</v>
      </c>
      <c r="E216" s="88" t="s">
        <v>113</v>
      </c>
      <c r="F216" s="91" t="s">
        <v>449</v>
      </c>
      <c r="G216" s="8" t="s">
        <v>16</v>
      </c>
      <c r="H216" s="76">
        <f>H217+H218+H219+H220</f>
        <v>500</v>
      </c>
      <c r="I216" s="91" t="s">
        <v>612</v>
      </c>
    </row>
    <row r="217" spans="1:9" ht="18" customHeight="1">
      <c r="A217" s="86"/>
      <c r="B217" s="89"/>
      <c r="C217" s="92"/>
      <c r="D217" s="96"/>
      <c r="E217" s="89"/>
      <c r="F217" s="92"/>
      <c r="G217" s="9" t="s">
        <v>18</v>
      </c>
      <c r="H217" s="76">
        <v>0</v>
      </c>
      <c r="I217" s="92"/>
    </row>
    <row r="218" spans="1:9" ht="20.25" customHeight="1">
      <c r="A218" s="86"/>
      <c r="B218" s="89"/>
      <c r="C218" s="92"/>
      <c r="D218" s="96"/>
      <c r="E218" s="89"/>
      <c r="F218" s="92"/>
      <c r="G218" s="9" t="s">
        <v>19</v>
      </c>
      <c r="H218" s="76">
        <v>0</v>
      </c>
      <c r="I218" s="92"/>
    </row>
    <row r="219" spans="1:9" ht="19.5" customHeight="1">
      <c r="A219" s="86"/>
      <c r="B219" s="89"/>
      <c r="C219" s="92"/>
      <c r="D219" s="96"/>
      <c r="E219" s="89"/>
      <c r="F219" s="92"/>
      <c r="G219" s="9" t="s">
        <v>20</v>
      </c>
      <c r="H219" s="76">
        <v>500</v>
      </c>
      <c r="I219" s="92"/>
    </row>
    <row r="220" spans="1:9" ht="27.75" customHeight="1">
      <c r="A220" s="87"/>
      <c r="B220" s="90"/>
      <c r="C220" s="93"/>
      <c r="D220" s="96"/>
      <c r="E220" s="90"/>
      <c r="F220" s="93"/>
      <c r="G220" s="9" t="s">
        <v>21</v>
      </c>
      <c r="H220" s="76">
        <v>0</v>
      </c>
      <c r="I220" s="93"/>
    </row>
    <row r="221" spans="1:9" ht="17.25" customHeight="1">
      <c r="A221" s="94" t="s">
        <v>114</v>
      </c>
      <c r="B221" s="98" t="s">
        <v>898</v>
      </c>
      <c r="C221" s="91" t="s">
        <v>731</v>
      </c>
      <c r="D221" s="96" t="s">
        <v>14</v>
      </c>
      <c r="E221" s="98" t="s">
        <v>474</v>
      </c>
      <c r="F221" s="97" t="s">
        <v>450</v>
      </c>
      <c r="G221" s="8" t="s">
        <v>734</v>
      </c>
      <c r="H221" s="76">
        <f>H222+H223+H224+H225</f>
        <v>22500</v>
      </c>
      <c r="I221" s="97" t="s">
        <v>714</v>
      </c>
    </row>
    <row r="222" spans="1:9" ht="14.25" customHeight="1">
      <c r="A222" s="94"/>
      <c r="B222" s="98"/>
      <c r="C222" s="92"/>
      <c r="D222" s="96"/>
      <c r="E222" s="98"/>
      <c r="F222" s="97"/>
      <c r="G222" s="9" t="s">
        <v>18</v>
      </c>
      <c r="H222" s="76">
        <v>0</v>
      </c>
      <c r="I222" s="97"/>
    </row>
    <row r="223" spans="1:9" ht="14.25" customHeight="1">
      <c r="A223" s="94"/>
      <c r="B223" s="98"/>
      <c r="C223" s="92"/>
      <c r="D223" s="96"/>
      <c r="E223" s="98"/>
      <c r="F223" s="97"/>
      <c r="G223" s="9" t="s">
        <v>19</v>
      </c>
      <c r="H223" s="76">
        <v>0</v>
      </c>
      <c r="I223" s="97"/>
    </row>
    <row r="224" spans="1:9" ht="20.25" customHeight="1">
      <c r="A224" s="94"/>
      <c r="B224" s="98"/>
      <c r="C224" s="92"/>
      <c r="D224" s="96"/>
      <c r="E224" s="98"/>
      <c r="F224" s="97"/>
      <c r="G224" s="9" t="s">
        <v>20</v>
      </c>
      <c r="H224" s="74">
        <v>22500</v>
      </c>
      <c r="I224" s="97"/>
    </row>
    <row r="225" spans="1:9" ht="61.5" customHeight="1">
      <c r="A225" s="94"/>
      <c r="B225" s="98"/>
      <c r="C225" s="93"/>
      <c r="D225" s="96"/>
      <c r="E225" s="98"/>
      <c r="F225" s="97"/>
      <c r="G225" s="9" t="s">
        <v>21</v>
      </c>
      <c r="H225" s="76">
        <v>0</v>
      </c>
      <c r="I225" s="97"/>
    </row>
    <row r="226" spans="1:9" ht="35.25" customHeight="1">
      <c r="A226" s="85" t="s">
        <v>116</v>
      </c>
      <c r="B226" s="91" t="s">
        <v>713</v>
      </c>
      <c r="C226" s="91" t="s">
        <v>732</v>
      </c>
      <c r="D226" s="82" t="s">
        <v>14</v>
      </c>
      <c r="E226" s="91" t="s">
        <v>474</v>
      </c>
      <c r="F226" s="91" t="s">
        <v>450</v>
      </c>
      <c r="G226" s="8" t="s">
        <v>734</v>
      </c>
      <c r="H226" s="76">
        <f>H227+H228+H229+H230</f>
        <v>6000</v>
      </c>
      <c r="I226" s="91" t="s">
        <v>733</v>
      </c>
    </row>
    <row r="227" spans="1:9" ht="29.25" customHeight="1">
      <c r="A227" s="86"/>
      <c r="B227" s="92"/>
      <c r="C227" s="92"/>
      <c r="D227" s="83"/>
      <c r="E227" s="92"/>
      <c r="F227" s="92"/>
      <c r="G227" s="9" t="s">
        <v>18</v>
      </c>
      <c r="H227" s="76">
        <v>0</v>
      </c>
      <c r="I227" s="92"/>
    </row>
    <row r="228" spans="1:9" ht="29.25" customHeight="1">
      <c r="A228" s="86"/>
      <c r="B228" s="92"/>
      <c r="C228" s="92"/>
      <c r="D228" s="83"/>
      <c r="E228" s="92"/>
      <c r="F228" s="92"/>
      <c r="G228" s="9" t="s">
        <v>19</v>
      </c>
      <c r="H228" s="76">
        <v>0</v>
      </c>
      <c r="I228" s="92"/>
    </row>
    <row r="229" spans="1:9" ht="29.25" customHeight="1">
      <c r="A229" s="86"/>
      <c r="B229" s="92"/>
      <c r="C229" s="92"/>
      <c r="D229" s="83"/>
      <c r="E229" s="92"/>
      <c r="F229" s="92"/>
      <c r="G229" s="9" t="s">
        <v>20</v>
      </c>
      <c r="H229" s="74">
        <v>6000</v>
      </c>
      <c r="I229" s="92"/>
    </row>
    <row r="230" spans="1:9" ht="29.25" customHeight="1">
      <c r="A230" s="87"/>
      <c r="B230" s="93"/>
      <c r="C230" s="93"/>
      <c r="D230" s="84"/>
      <c r="E230" s="93"/>
      <c r="F230" s="93"/>
      <c r="G230" s="9" t="s">
        <v>21</v>
      </c>
      <c r="H230" s="76">
        <v>0</v>
      </c>
      <c r="I230" s="93"/>
    </row>
    <row r="231" spans="1:9" s="68" customFormat="1" ht="27" customHeight="1">
      <c r="A231" s="118" t="s">
        <v>119</v>
      </c>
      <c r="B231" s="98" t="s">
        <v>117</v>
      </c>
      <c r="C231" s="88" t="s">
        <v>717</v>
      </c>
      <c r="D231" s="160" t="s">
        <v>14</v>
      </c>
      <c r="E231" s="98" t="s">
        <v>736</v>
      </c>
      <c r="F231" s="97" t="s">
        <v>716</v>
      </c>
      <c r="G231" s="17" t="s">
        <v>16</v>
      </c>
      <c r="H231" s="74">
        <v>3112</v>
      </c>
      <c r="I231" s="98" t="s">
        <v>715</v>
      </c>
    </row>
    <row r="232" spans="1:9" s="68" customFormat="1" ht="29.25" customHeight="1">
      <c r="A232" s="118"/>
      <c r="B232" s="98"/>
      <c r="C232" s="89"/>
      <c r="D232" s="160"/>
      <c r="E232" s="98"/>
      <c r="F232" s="97"/>
      <c r="G232" s="18" t="s">
        <v>18</v>
      </c>
      <c r="H232" s="74">
        <v>0</v>
      </c>
      <c r="I232" s="98"/>
    </row>
    <row r="233" spans="1:9" s="68" customFormat="1" ht="40.5" customHeight="1">
      <c r="A233" s="118"/>
      <c r="B233" s="98"/>
      <c r="C233" s="89"/>
      <c r="D233" s="160"/>
      <c r="E233" s="98"/>
      <c r="F233" s="97"/>
      <c r="G233" s="18" t="s">
        <v>19</v>
      </c>
      <c r="H233" s="74">
        <v>0</v>
      </c>
      <c r="I233" s="98"/>
    </row>
    <row r="234" spans="1:9" s="68" customFormat="1" ht="14.25" customHeight="1">
      <c r="A234" s="118"/>
      <c r="B234" s="98"/>
      <c r="C234" s="89"/>
      <c r="D234" s="160"/>
      <c r="E234" s="98"/>
      <c r="F234" s="97"/>
      <c r="G234" s="18" t="s">
        <v>20</v>
      </c>
      <c r="H234" s="74">
        <v>3112</v>
      </c>
      <c r="I234" s="98"/>
    </row>
    <row r="235" spans="1:9" s="68" customFormat="1" ht="14.25" customHeight="1">
      <c r="A235" s="118"/>
      <c r="B235" s="98"/>
      <c r="C235" s="90"/>
      <c r="D235" s="160"/>
      <c r="E235" s="98"/>
      <c r="F235" s="97"/>
      <c r="G235" s="18" t="s">
        <v>21</v>
      </c>
      <c r="H235" s="74">
        <v>0</v>
      </c>
      <c r="I235" s="98"/>
    </row>
    <row r="236" spans="1:9" ht="14.25" customHeight="1">
      <c r="A236" s="94" t="s">
        <v>121</v>
      </c>
      <c r="B236" s="98" t="s">
        <v>470</v>
      </c>
      <c r="C236" s="91" t="s">
        <v>718</v>
      </c>
      <c r="D236" s="96" t="s">
        <v>14</v>
      </c>
      <c r="E236" s="97" t="s">
        <v>739</v>
      </c>
      <c r="F236" s="82" t="s">
        <v>567</v>
      </c>
      <c r="G236" s="8" t="s">
        <v>16</v>
      </c>
      <c r="H236" s="74">
        <f>H237+H238+H239+H240</f>
        <v>0</v>
      </c>
      <c r="I236" s="97" t="s">
        <v>120</v>
      </c>
    </row>
    <row r="237" spans="1:9" ht="14.25" customHeight="1">
      <c r="A237" s="94"/>
      <c r="B237" s="98"/>
      <c r="C237" s="92"/>
      <c r="D237" s="96"/>
      <c r="E237" s="97"/>
      <c r="F237" s="83"/>
      <c r="G237" s="9" t="s">
        <v>18</v>
      </c>
      <c r="H237" s="74">
        <v>0</v>
      </c>
      <c r="I237" s="97"/>
    </row>
    <row r="238" spans="1:9" ht="14.25" customHeight="1">
      <c r="A238" s="94"/>
      <c r="B238" s="98"/>
      <c r="C238" s="92"/>
      <c r="D238" s="96"/>
      <c r="E238" s="97"/>
      <c r="F238" s="83"/>
      <c r="G238" s="9" t="s">
        <v>19</v>
      </c>
      <c r="H238" s="74">
        <v>0</v>
      </c>
      <c r="I238" s="97"/>
    </row>
    <row r="239" spans="1:9" ht="30" customHeight="1">
      <c r="A239" s="94"/>
      <c r="B239" s="98"/>
      <c r="C239" s="92"/>
      <c r="D239" s="96"/>
      <c r="E239" s="97"/>
      <c r="F239" s="83"/>
      <c r="G239" s="9" t="s">
        <v>20</v>
      </c>
      <c r="H239" s="74">
        <v>0</v>
      </c>
      <c r="I239" s="97"/>
    </row>
    <row r="240" spans="1:9" ht="18.75" customHeight="1">
      <c r="A240" s="94"/>
      <c r="B240" s="98"/>
      <c r="C240" s="93"/>
      <c r="D240" s="96"/>
      <c r="E240" s="97"/>
      <c r="F240" s="84"/>
      <c r="G240" s="9" t="s">
        <v>21</v>
      </c>
      <c r="H240" s="74">
        <v>0</v>
      </c>
      <c r="I240" s="97"/>
    </row>
    <row r="241" spans="1:9" ht="14.25" customHeight="1">
      <c r="A241" s="94" t="s">
        <v>123</v>
      </c>
      <c r="B241" s="98" t="s">
        <v>829</v>
      </c>
      <c r="C241" s="88" t="s">
        <v>719</v>
      </c>
      <c r="D241" s="96" t="s">
        <v>14</v>
      </c>
      <c r="E241" s="91" t="s">
        <v>737</v>
      </c>
      <c r="F241" s="97" t="s">
        <v>450</v>
      </c>
      <c r="G241" s="8" t="s">
        <v>16</v>
      </c>
      <c r="H241" s="74">
        <f>H242+H243+H244+H245</f>
        <v>0</v>
      </c>
      <c r="I241" s="97" t="s">
        <v>830</v>
      </c>
    </row>
    <row r="242" spans="1:9" ht="14.25" customHeight="1">
      <c r="A242" s="94"/>
      <c r="B242" s="98"/>
      <c r="C242" s="89"/>
      <c r="D242" s="96"/>
      <c r="E242" s="92"/>
      <c r="F242" s="97"/>
      <c r="G242" s="9" t="s">
        <v>18</v>
      </c>
      <c r="H242" s="74">
        <v>0</v>
      </c>
      <c r="I242" s="97"/>
    </row>
    <row r="243" spans="1:9" ht="14.25" customHeight="1">
      <c r="A243" s="94"/>
      <c r="B243" s="98"/>
      <c r="C243" s="89"/>
      <c r="D243" s="96"/>
      <c r="E243" s="92"/>
      <c r="F243" s="97"/>
      <c r="G243" s="9" t="s">
        <v>19</v>
      </c>
      <c r="H243" s="74">
        <v>0</v>
      </c>
      <c r="I243" s="97"/>
    </row>
    <row r="244" spans="1:9" ht="14.25" customHeight="1">
      <c r="A244" s="94"/>
      <c r="B244" s="98"/>
      <c r="C244" s="89"/>
      <c r="D244" s="96"/>
      <c r="E244" s="92"/>
      <c r="F244" s="97"/>
      <c r="G244" s="9" t="s">
        <v>20</v>
      </c>
      <c r="H244" s="74">
        <v>0</v>
      </c>
      <c r="I244" s="97"/>
    </row>
    <row r="245" spans="1:9" ht="24" customHeight="1">
      <c r="A245" s="94"/>
      <c r="B245" s="98"/>
      <c r="C245" s="90"/>
      <c r="D245" s="96"/>
      <c r="E245" s="93"/>
      <c r="F245" s="97"/>
      <c r="G245" s="9" t="s">
        <v>21</v>
      </c>
      <c r="H245" s="74">
        <v>0</v>
      </c>
      <c r="I245" s="97"/>
    </row>
    <row r="246" spans="1:9" ht="14.25" customHeight="1">
      <c r="A246" s="94" t="s">
        <v>126</v>
      </c>
      <c r="B246" s="98" t="s">
        <v>124</v>
      </c>
      <c r="C246" s="88" t="s">
        <v>617</v>
      </c>
      <c r="D246" s="96" t="s">
        <v>14</v>
      </c>
      <c r="E246" s="91" t="s">
        <v>738</v>
      </c>
      <c r="F246" s="97" t="s">
        <v>901</v>
      </c>
      <c r="G246" s="8" t="s">
        <v>16</v>
      </c>
      <c r="H246" s="74">
        <f>H247+H248+H249+H250</f>
        <v>500</v>
      </c>
      <c r="I246" s="97" t="s">
        <v>720</v>
      </c>
    </row>
    <row r="247" spans="1:9" ht="14.25" customHeight="1">
      <c r="A247" s="94"/>
      <c r="B247" s="98"/>
      <c r="C247" s="89"/>
      <c r="D247" s="96"/>
      <c r="E247" s="92"/>
      <c r="F247" s="97"/>
      <c r="G247" s="9" t="s">
        <v>18</v>
      </c>
      <c r="H247" s="74">
        <v>0</v>
      </c>
      <c r="I247" s="97"/>
    </row>
    <row r="248" spans="1:9" ht="14.25" customHeight="1">
      <c r="A248" s="94"/>
      <c r="B248" s="98"/>
      <c r="C248" s="89"/>
      <c r="D248" s="96"/>
      <c r="E248" s="92"/>
      <c r="F248" s="97"/>
      <c r="G248" s="9" t="s">
        <v>19</v>
      </c>
      <c r="H248" s="74">
        <v>0</v>
      </c>
      <c r="I248" s="97"/>
    </row>
    <row r="249" spans="1:9" ht="14.25" customHeight="1">
      <c r="A249" s="94"/>
      <c r="B249" s="98"/>
      <c r="C249" s="89"/>
      <c r="D249" s="96"/>
      <c r="E249" s="92"/>
      <c r="F249" s="97"/>
      <c r="G249" s="9" t="s">
        <v>20</v>
      </c>
      <c r="H249" s="74">
        <v>500</v>
      </c>
      <c r="I249" s="97"/>
    </row>
    <row r="250" spans="1:9" ht="31.5" customHeight="1">
      <c r="A250" s="94"/>
      <c r="B250" s="98"/>
      <c r="C250" s="90"/>
      <c r="D250" s="96"/>
      <c r="E250" s="93"/>
      <c r="F250" s="97"/>
      <c r="G250" s="9" t="s">
        <v>21</v>
      </c>
      <c r="H250" s="74">
        <v>0</v>
      </c>
      <c r="I250" s="97"/>
    </row>
    <row r="251" spans="1:9" ht="14.25" customHeight="1">
      <c r="A251" s="94" t="s">
        <v>735</v>
      </c>
      <c r="B251" s="98" t="s">
        <v>127</v>
      </c>
      <c r="C251" s="88" t="s">
        <v>831</v>
      </c>
      <c r="D251" s="96" t="s">
        <v>14</v>
      </c>
      <c r="E251" s="97" t="s">
        <v>110</v>
      </c>
      <c r="F251" s="97" t="s">
        <v>901</v>
      </c>
      <c r="G251" s="8" t="s">
        <v>16</v>
      </c>
      <c r="H251" s="74">
        <f>H252+H253+H254+H255</f>
        <v>500</v>
      </c>
      <c r="I251" s="97" t="s">
        <v>721</v>
      </c>
    </row>
    <row r="252" spans="1:9" ht="14.25" customHeight="1">
      <c r="A252" s="94"/>
      <c r="B252" s="98"/>
      <c r="C252" s="89"/>
      <c r="D252" s="96"/>
      <c r="E252" s="97"/>
      <c r="F252" s="97"/>
      <c r="G252" s="9" t="s">
        <v>18</v>
      </c>
      <c r="H252" s="74">
        <v>0</v>
      </c>
      <c r="I252" s="97"/>
    </row>
    <row r="253" spans="1:9" ht="24.75" customHeight="1">
      <c r="A253" s="94"/>
      <c r="B253" s="98"/>
      <c r="C253" s="89"/>
      <c r="D253" s="96"/>
      <c r="E253" s="97"/>
      <c r="F253" s="97"/>
      <c r="G253" s="9" t="s">
        <v>19</v>
      </c>
      <c r="H253" s="74">
        <v>0</v>
      </c>
      <c r="I253" s="97"/>
    </row>
    <row r="254" spans="1:9" ht="22.5" customHeight="1">
      <c r="A254" s="94"/>
      <c r="B254" s="98"/>
      <c r="C254" s="89"/>
      <c r="D254" s="96"/>
      <c r="E254" s="97"/>
      <c r="F254" s="97"/>
      <c r="G254" s="9" t="s">
        <v>20</v>
      </c>
      <c r="H254" s="74">
        <v>500</v>
      </c>
      <c r="I254" s="97"/>
    </row>
    <row r="255" spans="1:9" ht="25.5" customHeight="1">
      <c r="A255" s="94"/>
      <c r="B255" s="98"/>
      <c r="C255" s="90"/>
      <c r="D255" s="96"/>
      <c r="E255" s="97"/>
      <c r="F255" s="97"/>
      <c r="G255" s="9" t="s">
        <v>21</v>
      </c>
      <c r="H255" s="74">
        <v>0</v>
      </c>
      <c r="I255" s="97"/>
    </row>
    <row r="256" spans="1:9" s="11" customFormat="1" ht="22.5" customHeight="1">
      <c r="A256" s="129" t="s">
        <v>128</v>
      </c>
      <c r="B256" s="130"/>
      <c r="C256" s="130"/>
      <c r="D256" s="130"/>
      <c r="E256" s="130"/>
      <c r="F256" s="130"/>
      <c r="G256" s="130"/>
      <c r="H256" s="130"/>
      <c r="I256" s="131"/>
    </row>
    <row r="257" spans="1:9" ht="14.25" customHeight="1">
      <c r="A257" s="96" t="s">
        <v>129</v>
      </c>
      <c r="B257" s="98" t="s">
        <v>832</v>
      </c>
      <c r="C257" s="88" t="s">
        <v>618</v>
      </c>
      <c r="D257" s="96" t="s">
        <v>14</v>
      </c>
      <c r="E257" s="91" t="s">
        <v>433</v>
      </c>
      <c r="F257" s="91" t="s">
        <v>134</v>
      </c>
      <c r="G257" s="8" t="s">
        <v>16</v>
      </c>
      <c r="H257" s="74">
        <f>H258+H259+H260+H261</f>
        <v>10000</v>
      </c>
      <c r="I257" s="97" t="s">
        <v>131</v>
      </c>
    </row>
    <row r="258" spans="1:9" ht="25.5" customHeight="1">
      <c r="A258" s="96"/>
      <c r="B258" s="98"/>
      <c r="C258" s="89"/>
      <c r="D258" s="96"/>
      <c r="E258" s="92"/>
      <c r="F258" s="92"/>
      <c r="G258" s="9" t="s">
        <v>18</v>
      </c>
      <c r="H258" s="74">
        <v>0</v>
      </c>
      <c r="I258" s="97"/>
    </row>
    <row r="259" spans="1:9" ht="14.25" customHeight="1">
      <c r="A259" s="96"/>
      <c r="B259" s="98"/>
      <c r="C259" s="89"/>
      <c r="D259" s="96"/>
      <c r="E259" s="92"/>
      <c r="F259" s="92"/>
      <c r="G259" s="9" t="s">
        <v>19</v>
      </c>
      <c r="H259" s="74">
        <v>0</v>
      </c>
      <c r="I259" s="97"/>
    </row>
    <row r="260" spans="1:9" ht="26.25" customHeight="1">
      <c r="A260" s="96"/>
      <c r="B260" s="98"/>
      <c r="C260" s="89"/>
      <c r="D260" s="96"/>
      <c r="E260" s="92"/>
      <c r="F260" s="92"/>
      <c r="G260" s="9" t="s">
        <v>20</v>
      </c>
      <c r="H260" s="74">
        <v>10000</v>
      </c>
      <c r="I260" s="97"/>
    </row>
    <row r="261" spans="1:9" ht="21.75" customHeight="1">
      <c r="A261" s="96"/>
      <c r="B261" s="98"/>
      <c r="C261" s="90"/>
      <c r="D261" s="96"/>
      <c r="E261" s="93"/>
      <c r="F261" s="93"/>
      <c r="G261" s="9" t="s">
        <v>21</v>
      </c>
      <c r="H261" s="74">
        <v>0</v>
      </c>
      <c r="I261" s="97"/>
    </row>
    <row r="262" spans="1:9" ht="14.25" customHeight="1">
      <c r="A262" s="94" t="s">
        <v>132</v>
      </c>
      <c r="B262" s="98" t="s">
        <v>722</v>
      </c>
      <c r="C262" s="88" t="s">
        <v>620</v>
      </c>
      <c r="D262" s="96" t="s">
        <v>14</v>
      </c>
      <c r="E262" s="126" t="s">
        <v>62</v>
      </c>
      <c r="F262" s="91" t="s">
        <v>134</v>
      </c>
      <c r="G262" s="8" t="s">
        <v>16</v>
      </c>
      <c r="H262" s="77">
        <f>H265</f>
        <v>5030</v>
      </c>
      <c r="I262" s="98" t="s">
        <v>886</v>
      </c>
    </row>
    <row r="263" spans="1:9" ht="14.25" customHeight="1">
      <c r="A263" s="94"/>
      <c r="B263" s="98"/>
      <c r="C263" s="89"/>
      <c r="D263" s="96"/>
      <c r="E263" s="92"/>
      <c r="F263" s="92"/>
      <c r="G263" s="9" t="s">
        <v>18</v>
      </c>
      <c r="H263" s="74">
        <v>0</v>
      </c>
      <c r="I263" s="98"/>
    </row>
    <row r="264" spans="1:9" ht="14.25" customHeight="1">
      <c r="A264" s="94"/>
      <c r="B264" s="98"/>
      <c r="C264" s="89"/>
      <c r="D264" s="96"/>
      <c r="E264" s="92"/>
      <c r="F264" s="92"/>
      <c r="G264" s="9" t="s">
        <v>19</v>
      </c>
      <c r="H264" s="74">
        <v>0</v>
      </c>
      <c r="I264" s="98"/>
    </row>
    <row r="265" spans="1:9" ht="21" customHeight="1">
      <c r="A265" s="94"/>
      <c r="B265" s="98"/>
      <c r="C265" s="89"/>
      <c r="D265" s="96"/>
      <c r="E265" s="92"/>
      <c r="F265" s="92"/>
      <c r="G265" s="9" t="s">
        <v>20</v>
      </c>
      <c r="H265" s="78">
        <v>5030</v>
      </c>
      <c r="I265" s="98"/>
    </row>
    <row r="266" spans="1:9" ht="56.25" customHeight="1">
      <c r="A266" s="94"/>
      <c r="B266" s="98"/>
      <c r="C266" s="90"/>
      <c r="D266" s="96"/>
      <c r="E266" s="93"/>
      <c r="F266" s="93"/>
      <c r="G266" s="9" t="s">
        <v>21</v>
      </c>
      <c r="H266" s="74">
        <v>0</v>
      </c>
      <c r="I266" s="98"/>
    </row>
    <row r="267" spans="1:9" ht="14.25" customHeight="1">
      <c r="A267" s="94" t="s">
        <v>135</v>
      </c>
      <c r="B267" s="98" t="s">
        <v>136</v>
      </c>
      <c r="C267" s="88" t="s">
        <v>619</v>
      </c>
      <c r="D267" s="96" t="s">
        <v>14</v>
      </c>
      <c r="E267" s="126" t="s">
        <v>62</v>
      </c>
      <c r="F267" s="85" t="s">
        <v>567</v>
      </c>
      <c r="G267" s="8" t="s">
        <v>16</v>
      </c>
      <c r="H267" s="74">
        <f>H268+H269+H270+H271</f>
        <v>0</v>
      </c>
      <c r="I267" s="97" t="s">
        <v>137</v>
      </c>
    </row>
    <row r="268" spans="1:9" ht="52.5" customHeight="1">
      <c r="A268" s="94"/>
      <c r="B268" s="98"/>
      <c r="C268" s="89"/>
      <c r="D268" s="96"/>
      <c r="E268" s="92"/>
      <c r="F268" s="86"/>
      <c r="G268" s="9" t="s">
        <v>18</v>
      </c>
      <c r="H268" s="74">
        <v>0</v>
      </c>
      <c r="I268" s="97"/>
    </row>
    <row r="269" spans="1:9" ht="43.5" customHeight="1">
      <c r="A269" s="94"/>
      <c r="B269" s="98"/>
      <c r="C269" s="89"/>
      <c r="D269" s="96"/>
      <c r="E269" s="92"/>
      <c r="F269" s="86"/>
      <c r="G269" s="9" t="s">
        <v>19</v>
      </c>
      <c r="H269" s="74">
        <v>0</v>
      </c>
      <c r="I269" s="97"/>
    </row>
    <row r="270" spans="1:9" ht="31.5" customHeight="1">
      <c r="A270" s="94"/>
      <c r="B270" s="98"/>
      <c r="C270" s="89"/>
      <c r="D270" s="96"/>
      <c r="E270" s="92"/>
      <c r="F270" s="86"/>
      <c r="G270" s="9" t="s">
        <v>20</v>
      </c>
      <c r="H270" s="74">
        <v>0</v>
      </c>
      <c r="I270" s="97"/>
    </row>
    <row r="271" spans="1:9" ht="45" customHeight="1">
      <c r="A271" s="94"/>
      <c r="B271" s="98"/>
      <c r="C271" s="90"/>
      <c r="D271" s="96"/>
      <c r="E271" s="93"/>
      <c r="F271" s="87"/>
      <c r="G271" s="9" t="s">
        <v>21</v>
      </c>
      <c r="H271" s="74">
        <v>0</v>
      </c>
      <c r="I271" s="97"/>
    </row>
    <row r="272" spans="1:9" s="13" customFormat="1" ht="25.5" customHeight="1">
      <c r="A272" s="135" t="s">
        <v>141</v>
      </c>
      <c r="B272" s="136"/>
      <c r="C272" s="136"/>
      <c r="D272" s="136"/>
      <c r="E272" s="136"/>
      <c r="F272" s="136"/>
      <c r="G272" s="136"/>
      <c r="H272" s="136"/>
      <c r="I272" s="137"/>
    </row>
    <row r="273" spans="1:9" ht="14.25" customHeight="1">
      <c r="A273" s="96" t="s">
        <v>142</v>
      </c>
      <c r="B273" s="98" t="s">
        <v>143</v>
      </c>
      <c r="C273" s="126" t="s">
        <v>724</v>
      </c>
      <c r="D273" s="96" t="s">
        <v>14</v>
      </c>
      <c r="E273" s="126" t="s">
        <v>62</v>
      </c>
      <c r="F273" s="82" t="s">
        <v>567</v>
      </c>
      <c r="G273" s="8" t="s">
        <v>16</v>
      </c>
      <c r="H273" s="74">
        <f>H274+H275+H276+H277</f>
        <v>0</v>
      </c>
      <c r="I273" s="97" t="s">
        <v>144</v>
      </c>
    </row>
    <row r="274" spans="1:9" ht="14.25" customHeight="1">
      <c r="A274" s="96"/>
      <c r="B274" s="98"/>
      <c r="C274" s="92"/>
      <c r="D274" s="96"/>
      <c r="E274" s="92"/>
      <c r="F274" s="83"/>
      <c r="G274" s="9" t="s">
        <v>18</v>
      </c>
      <c r="H274" s="74">
        <v>0</v>
      </c>
      <c r="I274" s="97"/>
    </row>
    <row r="275" spans="1:9" ht="14.25" customHeight="1">
      <c r="A275" s="96"/>
      <c r="B275" s="98"/>
      <c r="C275" s="92"/>
      <c r="D275" s="96"/>
      <c r="E275" s="92"/>
      <c r="F275" s="83"/>
      <c r="G275" s="9" t="s">
        <v>19</v>
      </c>
      <c r="H275" s="74">
        <v>0</v>
      </c>
      <c r="I275" s="97"/>
    </row>
    <row r="276" spans="1:9" ht="14.25" customHeight="1">
      <c r="A276" s="96"/>
      <c r="B276" s="98"/>
      <c r="C276" s="92"/>
      <c r="D276" s="96"/>
      <c r="E276" s="92"/>
      <c r="F276" s="83"/>
      <c r="G276" s="9" t="s">
        <v>20</v>
      </c>
      <c r="H276" s="74">
        <v>0</v>
      </c>
      <c r="I276" s="97"/>
    </row>
    <row r="277" spans="1:9" ht="14.25" customHeight="1">
      <c r="A277" s="96"/>
      <c r="B277" s="98"/>
      <c r="C277" s="93"/>
      <c r="D277" s="96"/>
      <c r="E277" s="93"/>
      <c r="F277" s="84"/>
      <c r="G277" s="9" t="s">
        <v>21</v>
      </c>
      <c r="H277" s="74">
        <v>0</v>
      </c>
      <c r="I277" s="97"/>
    </row>
    <row r="278" spans="1:9" ht="14.25" customHeight="1">
      <c r="A278" s="94" t="s">
        <v>145</v>
      </c>
      <c r="B278" s="98" t="s">
        <v>146</v>
      </c>
      <c r="C278" s="126" t="s">
        <v>725</v>
      </c>
      <c r="D278" s="96" t="s">
        <v>14</v>
      </c>
      <c r="E278" s="142" t="s">
        <v>62</v>
      </c>
      <c r="F278" s="91" t="s">
        <v>147</v>
      </c>
      <c r="G278" s="8" t="s">
        <v>16</v>
      </c>
      <c r="H278" s="74">
        <f>H279+H280+H281+H282</f>
        <v>10</v>
      </c>
      <c r="I278" s="97" t="s">
        <v>148</v>
      </c>
    </row>
    <row r="279" spans="1:9" ht="14.25" customHeight="1">
      <c r="A279" s="94"/>
      <c r="B279" s="98"/>
      <c r="C279" s="92"/>
      <c r="D279" s="96"/>
      <c r="E279" s="89"/>
      <c r="F279" s="92"/>
      <c r="G279" s="9" t="s">
        <v>18</v>
      </c>
      <c r="H279" s="74">
        <v>0</v>
      </c>
      <c r="I279" s="97"/>
    </row>
    <row r="280" spans="1:9" ht="14.25" customHeight="1">
      <c r="A280" s="94"/>
      <c r="B280" s="98"/>
      <c r="C280" s="92"/>
      <c r="D280" s="96"/>
      <c r="E280" s="89"/>
      <c r="F280" s="92"/>
      <c r="G280" s="9" t="s">
        <v>19</v>
      </c>
      <c r="H280" s="74">
        <v>0</v>
      </c>
      <c r="I280" s="97"/>
    </row>
    <row r="281" spans="1:9" ht="14.25" customHeight="1">
      <c r="A281" s="94"/>
      <c r="B281" s="98"/>
      <c r="C281" s="92"/>
      <c r="D281" s="96"/>
      <c r="E281" s="89"/>
      <c r="F281" s="92"/>
      <c r="G281" s="9" t="s">
        <v>20</v>
      </c>
      <c r="H281" s="74">
        <v>10</v>
      </c>
      <c r="I281" s="97"/>
    </row>
    <row r="282" spans="1:9" ht="14.25" customHeight="1">
      <c r="A282" s="94"/>
      <c r="B282" s="98"/>
      <c r="C282" s="93"/>
      <c r="D282" s="96"/>
      <c r="E282" s="90"/>
      <c r="F282" s="141"/>
      <c r="G282" s="9" t="s">
        <v>21</v>
      </c>
      <c r="H282" s="74">
        <v>0</v>
      </c>
      <c r="I282" s="97"/>
    </row>
    <row r="283" spans="1:9" ht="14.25" customHeight="1">
      <c r="A283" s="94" t="s">
        <v>149</v>
      </c>
      <c r="B283" s="98" t="s">
        <v>150</v>
      </c>
      <c r="C283" s="126" t="s">
        <v>621</v>
      </c>
      <c r="D283" s="96" t="s">
        <v>14</v>
      </c>
      <c r="E283" s="126" t="s">
        <v>62</v>
      </c>
      <c r="F283" s="82" t="s">
        <v>567</v>
      </c>
      <c r="G283" s="8" t="s">
        <v>16</v>
      </c>
      <c r="H283" s="74">
        <f>H284+H285+H286+H287</f>
        <v>0</v>
      </c>
      <c r="I283" s="97" t="s">
        <v>148</v>
      </c>
    </row>
    <row r="284" spans="1:9" ht="14.25" customHeight="1">
      <c r="A284" s="94"/>
      <c r="B284" s="98"/>
      <c r="C284" s="92"/>
      <c r="D284" s="96"/>
      <c r="E284" s="92"/>
      <c r="F284" s="83"/>
      <c r="G284" s="9" t="s">
        <v>18</v>
      </c>
      <c r="H284" s="74">
        <v>0</v>
      </c>
      <c r="I284" s="97"/>
    </row>
    <row r="285" spans="1:9" ht="14.25" customHeight="1">
      <c r="A285" s="94"/>
      <c r="B285" s="98"/>
      <c r="C285" s="92"/>
      <c r="D285" s="96"/>
      <c r="E285" s="92"/>
      <c r="F285" s="83"/>
      <c r="G285" s="9" t="s">
        <v>19</v>
      </c>
      <c r="H285" s="74">
        <v>0</v>
      </c>
      <c r="I285" s="97"/>
    </row>
    <row r="286" spans="1:9" ht="14.25" customHeight="1">
      <c r="A286" s="94"/>
      <c r="B286" s="98"/>
      <c r="C286" s="92"/>
      <c r="D286" s="96"/>
      <c r="E286" s="92"/>
      <c r="F286" s="83"/>
      <c r="G286" s="9" t="s">
        <v>20</v>
      </c>
      <c r="H286" s="74">
        <v>0</v>
      </c>
      <c r="I286" s="97"/>
    </row>
    <row r="287" spans="1:9" ht="36" customHeight="1">
      <c r="A287" s="94"/>
      <c r="B287" s="98"/>
      <c r="C287" s="93"/>
      <c r="D287" s="96"/>
      <c r="E287" s="93"/>
      <c r="F287" s="84"/>
      <c r="G287" s="9" t="s">
        <v>21</v>
      </c>
      <c r="H287" s="74">
        <v>0</v>
      </c>
      <c r="I287" s="97"/>
    </row>
    <row r="288" spans="1:9" ht="25.5" customHeight="1">
      <c r="A288" s="94" t="s">
        <v>151</v>
      </c>
      <c r="B288" s="98" t="s">
        <v>152</v>
      </c>
      <c r="C288" s="126" t="s">
        <v>694</v>
      </c>
      <c r="D288" s="96" t="s">
        <v>14</v>
      </c>
      <c r="E288" s="126" t="s">
        <v>62</v>
      </c>
      <c r="F288" s="82" t="s">
        <v>567</v>
      </c>
      <c r="G288" s="8" t="s">
        <v>16</v>
      </c>
      <c r="H288" s="74">
        <f>H289+H290+H291+H292</f>
        <v>0</v>
      </c>
      <c r="I288" s="97" t="s">
        <v>726</v>
      </c>
    </row>
    <row r="289" spans="1:9" ht="25.5" customHeight="1">
      <c r="A289" s="94"/>
      <c r="B289" s="98"/>
      <c r="C289" s="92"/>
      <c r="D289" s="96"/>
      <c r="E289" s="92"/>
      <c r="F289" s="83"/>
      <c r="G289" s="9" t="s">
        <v>18</v>
      </c>
      <c r="H289" s="74">
        <v>0</v>
      </c>
      <c r="I289" s="97"/>
    </row>
    <row r="290" spans="1:9" ht="27" customHeight="1">
      <c r="A290" s="94"/>
      <c r="B290" s="98"/>
      <c r="C290" s="92"/>
      <c r="D290" s="96"/>
      <c r="E290" s="92"/>
      <c r="F290" s="83"/>
      <c r="G290" s="9" t="s">
        <v>19</v>
      </c>
      <c r="H290" s="74">
        <v>0</v>
      </c>
      <c r="I290" s="97"/>
    </row>
    <row r="291" spans="1:9" ht="14.25" customHeight="1">
      <c r="A291" s="94"/>
      <c r="B291" s="98"/>
      <c r="C291" s="92"/>
      <c r="D291" s="96"/>
      <c r="E291" s="92"/>
      <c r="F291" s="83"/>
      <c r="G291" s="9" t="s">
        <v>20</v>
      </c>
      <c r="H291" s="74">
        <v>0</v>
      </c>
      <c r="I291" s="97"/>
    </row>
    <row r="292" spans="1:9" ht="53.25" customHeight="1">
      <c r="A292" s="94"/>
      <c r="B292" s="98"/>
      <c r="C292" s="93"/>
      <c r="D292" s="96"/>
      <c r="E292" s="93"/>
      <c r="F292" s="84"/>
      <c r="G292" s="9" t="s">
        <v>21</v>
      </c>
      <c r="H292" s="74">
        <v>0</v>
      </c>
      <c r="I292" s="97"/>
    </row>
    <row r="293" spans="1:9" ht="14.25" customHeight="1">
      <c r="A293" s="94" t="s">
        <v>833</v>
      </c>
      <c r="B293" s="98" t="s">
        <v>155</v>
      </c>
      <c r="C293" s="126" t="s">
        <v>622</v>
      </c>
      <c r="D293" s="96" t="s">
        <v>14</v>
      </c>
      <c r="E293" s="91" t="s">
        <v>433</v>
      </c>
      <c r="F293" s="91" t="s">
        <v>147</v>
      </c>
      <c r="G293" s="8" t="s">
        <v>16</v>
      </c>
      <c r="H293" s="74">
        <f>H294+H295+H296+H297</f>
        <v>10000</v>
      </c>
      <c r="I293" s="97" t="s">
        <v>727</v>
      </c>
    </row>
    <row r="294" spans="1:9" ht="14.25" customHeight="1">
      <c r="A294" s="94"/>
      <c r="B294" s="98"/>
      <c r="C294" s="92"/>
      <c r="D294" s="96"/>
      <c r="E294" s="92"/>
      <c r="F294" s="92"/>
      <c r="G294" s="9" t="s">
        <v>18</v>
      </c>
      <c r="H294" s="74">
        <v>0</v>
      </c>
      <c r="I294" s="97"/>
    </row>
    <row r="295" spans="1:9" ht="14.25" customHeight="1">
      <c r="A295" s="94"/>
      <c r="B295" s="98"/>
      <c r="C295" s="92"/>
      <c r="D295" s="96"/>
      <c r="E295" s="92"/>
      <c r="F295" s="92"/>
      <c r="G295" s="9" t="s">
        <v>19</v>
      </c>
      <c r="H295" s="74">
        <v>0</v>
      </c>
      <c r="I295" s="97"/>
    </row>
    <row r="296" spans="1:9" ht="14.25" customHeight="1">
      <c r="A296" s="94"/>
      <c r="B296" s="98"/>
      <c r="C296" s="92"/>
      <c r="D296" s="96"/>
      <c r="E296" s="92"/>
      <c r="F296" s="92"/>
      <c r="G296" s="9" t="s">
        <v>20</v>
      </c>
      <c r="H296" s="74">
        <v>10000</v>
      </c>
      <c r="I296" s="97"/>
    </row>
    <row r="297" spans="1:9" ht="50.25" customHeight="1">
      <c r="A297" s="94"/>
      <c r="B297" s="98"/>
      <c r="C297" s="93"/>
      <c r="D297" s="96"/>
      <c r="E297" s="93"/>
      <c r="F297" s="141"/>
      <c r="G297" s="9" t="s">
        <v>21</v>
      </c>
      <c r="H297" s="74">
        <v>0</v>
      </c>
      <c r="I297" s="97"/>
    </row>
    <row r="298" spans="1:9" s="11" customFormat="1" ht="29.25" customHeight="1">
      <c r="A298" s="135" t="s">
        <v>157</v>
      </c>
      <c r="B298" s="136"/>
      <c r="C298" s="136"/>
      <c r="D298" s="136"/>
      <c r="E298" s="136"/>
      <c r="F298" s="136"/>
      <c r="G298" s="136"/>
      <c r="H298" s="136"/>
      <c r="I298" s="137"/>
    </row>
    <row r="299" spans="1:9" ht="14.25" customHeight="1">
      <c r="A299" s="96" t="s">
        <v>158</v>
      </c>
      <c r="B299" s="98" t="s">
        <v>159</v>
      </c>
      <c r="C299" s="98" t="s">
        <v>623</v>
      </c>
      <c r="D299" s="96" t="s">
        <v>14</v>
      </c>
      <c r="E299" s="91" t="s">
        <v>434</v>
      </c>
      <c r="F299" s="85" t="s">
        <v>567</v>
      </c>
      <c r="G299" s="8" t="s">
        <v>16</v>
      </c>
      <c r="H299" s="74">
        <f>H300+H301+H302+H303</f>
        <v>0</v>
      </c>
      <c r="I299" s="97" t="s">
        <v>160</v>
      </c>
    </row>
    <row r="300" spans="1:9" ht="14.25" customHeight="1">
      <c r="A300" s="96"/>
      <c r="B300" s="98"/>
      <c r="C300" s="98"/>
      <c r="D300" s="96"/>
      <c r="E300" s="92"/>
      <c r="F300" s="86"/>
      <c r="G300" s="9" t="s">
        <v>18</v>
      </c>
      <c r="H300" s="74">
        <v>0</v>
      </c>
      <c r="I300" s="97"/>
    </row>
    <row r="301" spans="1:9" ht="14.25" customHeight="1">
      <c r="A301" s="96"/>
      <c r="B301" s="98"/>
      <c r="C301" s="98"/>
      <c r="D301" s="96"/>
      <c r="E301" s="92"/>
      <c r="F301" s="86"/>
      <c r="G301" s="9" t="s">
        <v>19</v>
      </c>
      <c r="H301" s="74">
        <v>0</v>
      </c>
      <c r="I301" s="97"/>
    </row>
    <row r="302" spans="1:9" ht="14.25" customHeight="1">
      <c r="A302" s="96"/>
      <c r="B302" s="98"/>
      <c r="C302" s="98"/>
      <c r="D302" s="96"/>
      <c r="E302" s="92"/>
      <c r="F302" s="86"/>
      <c r="G302" s="9" t="s">
        <v>20</v>
      </c>
      <c r="H302" s="74">
        <v>0</v>
      </c>
      <c r="I302" s="97"/>
    </row>
    <row r="303" spans="1:9" ht="40.5" customHeight="1">
      <c r="A303" s="96"/>
      <c r="B303" s="98"/>
      <c r="C303" s="98"/>
      <c r="D303" s="96"/>
      <c r="E303" s="93"/>
      <c r="F303" s="87"/>
      <c r="G303" s="9" t="s">
        <v>21</v>
      </c>
      <c r="H303" s="74">
        <v>0</v>
      </c>
      <c r="I303" s="97"/>
    </row>
    <row r="304" spans="1:9" ht="14.25" customHeight="1">
      <c r="A304" s="94" t="s">
        <v>161</v>
      </c>
      <c r="B304" s="98" t="s">
        <v>162</v>
      </c>
      <c r="C304" s="98" t="s">
        <v>624</v>
      </c>
      <c r="D304" s="96" t="s">
        <v>14</v>
      </c>
      <c r="E304" s="91" t="s">
        <v>434</v>
      </c>
      <c r="F304" s="85" t="s">
        <v>567</v>
      </c>
      <c r="G304" s="8" t="s">
        <v>16</v>
      </c>
      <c r="H304" s="74">
        <f>H305+H306+H307+H308</f>
        <v>0</v>
      </c>
      <c r="I304" s="97" t="s">
        <v>834</v>
      </c>
    </row>
    <row r="305" spans="1:9" ht="14.25" customHeight="1">
      <c r="A305" s="94"/>
      <c r="B305" s="98"/>
      <c r="C305" s="98"/>
      <c r="D305" s="96"/>
      <c r="E305" s="92"/>
      <c r="F305" s="86"/>
      <c r="G305" s="9" t="s">
        <v>18</v>
      </c>
      <c r="H305" s="74">
        <v>0</v>
      </c>
      <c r="I305" s="97"/>
    </row>
    <row r="306" spans="1:9" ht="14.25" customHeight="1">
      <c r="A306" s="94"/>
      <c r="B306" s="98"/>
      <c r="C306" s="98"/>
      <c r="D306" s="96"/>
      <c r="E306" s="92"/>
      <c r="F306" s="86"/>
      <c r="G306" s="9" t="s">
        <v>19</v>
      </c>
      <c r="H306" s="74">
        <v>0</v>
      </c>
      <c r="I306" s="97"/>
    </row>
    <row r="307" spans="1:9" ht="14.25" customHeight="1">
      <c r="A307" s="94"/>
      <c r="B307" s="98"/>
      <c r="C307" s="98"/>
      <c r="D307" s="96"/>
      <c r="E307" s="92"/>
      <c r="F307" s="86"/>
      <c r="G307" s="9" t="s">
        <v>20</v>
      </c>
      <c r="H307" s="74">
        <v>0</v>
      </c>
      <c r="I307" s="97"/>
    </row>
    <row r="308" spans="1:9" ht="14.25" customHeight="1">
      <c r="A308" s="94"/>
      <c r="B308" s="98"/>
      <c r="C308" s="98"/>
      <c r="D308" s="96"/>
      <c r="E308" s="93"/>
      <c r="F308" s="87"/>
      <c r="G308" s="9" t="s">
        <v>21</v>
      </c>
      <c r="H308" s="74">
        <v>0</v>
      </c>
      <c r="I308" s="97"/>
    </row>
    <row r="309" spans="1:9" ht="27" customHeight="1">
      <c r="A309" s="94" t="s">
        <v>164</v>
      </c>
      <c r="B309" s="98" t="s">
        <v>165</v>
      </c>
      <c r="C309" s="88" t="s">
        <v>835</v>
      </c>
      <c r="D309" s="96" t="s">
        <v>14</v>
      </c>
      <c r="E309" s="132" t="s">
        <v>883</v>
      </c>
      <c r="F309" s="88" t="s">
        <v>459</v>
      </c>
      <c r="G309" s="8" t="s">
        <v>16</v>
      </c>
      <c r="H309" s="74">
        <f>H312</f>
        <v>7654.8</v>
      </c>
      <c r="I309" s="91" t="s">
        <v>728</v>
      </c>
    </row>
    <row r="310" spans="1:9" ht="27" customHeight="1">
      <c r="A310" s="94"/>
      <c r="B310" s="98"/>
      <c r="C310" s="89"/>
      <c r="D310" s="96"/>
      <c r="E310" s="133"/>
      <c r="F310" s="89"/>
      <c r="G310" s="9" t="s">
        <v>18</v>
      </c>
      <c r="H310" s="74">
        <v>0</v>
      </c>
      <c r="I310" s="92"/>
    </row>
    <row r="311" spans="1:9" ht="27" customHeight="1">
      <c r="A311" s="94"/>
      <c r="B311" s="98"/>
      <c r="C311" s="89"/>
      <c r="D311" s="96"/>
      <c r="E311" s="133"/>
      <c r="F311" s="89"/>
      <c r="G311" s="9" t="s">
        <v>19</v>
      </c>
      <c r="H311" s="74">
        <v>0</v>
      </c>
      <c r="I311" s="92"/>
    </row>
    <row r="312" spans="1:9" ht="27" customHeight="1">
      <c r="A312" s="94"/>
      <c r="B312" s="98"/>
      <c r="C312" s="89"/>
      <c r="D312" s="96"/>
      <c r="E312" s="133"/>
      <c r="F312" s="89"/>
      <c r="G312" s="9" t="s">
        <v>20</v>
      </c>
      <c r="H312" s="74">
        <v>7654.8</v>
      </c>
      <c r="I312" s="92"/>
    </row>
    <row r="313" spans="1:9" ht="27" customHeight="1">
      <c r="A313" s="94"/>
      <c r="B313" s="98"/>
      <c r="C313" s="90"/>
      <c r="D313" s="96"/>
      <c r="E313" s="134"/>
      <c r="F313" s="90"/>
      <c r="G313" s="9" t="s">
        <v>21</v>
      </c>
      <c r="H313" s="74">
        <v>0</v>
      </c>
      <c r="I313" s="93"/>
    </row>
    <row r="314" spans="1:9" ht="20.25" customHeight="1">
      <c r="A314" s="143" t="s">
        <v>507</v>
      </c>
      <c r="B314" s="97" t="s">
        <v>168</v>
      </c>
      <c r="C314" s="88" t="s">
        <v>626</v>
      </c>
      <c r="D314" s="96" t="s">
        <v>14</v>
      </c>
      <c r="E314" s="91" t="s">
        <v>434</v>
      </c>
      <c r="F314" s="91" t="s">
        <v>625</v>
      </c>
      <c r="G314" s="8" t="s">
        <v>16</v>
      </c>
      <c r="H314" s="74">
        <v>100</v>
      </c>
      <c r="I314" s="97" t="s">
        <v>740</v>
      </c>
    </row>
    <row r="315" spans="1:9" ht="20.25" customHeight="1">
      <c r="A315" s="143"/>
      <c r="B315" s="97"/>
      <c r="C315" s="89"/>
      <c r="D315" s="96"/>
      <c r="E315" s="92"/>
      <c r="F315" s="92"/>
      <c r="G315" s="9" t="s">
        <v>18</v>
      </c>
      <c r="H315" s="74">
        <v>0</v>
      </c>
      <c r="I315" s="97"/>
    </row>
    <row r="316" spans="1:9" ht="20.25" customHeight="1">
      <c r="A316" s="143"/>
      <c r="B316" s="97"/>
      <c r="C316" s="89"/>
      <c r="D316" s="96"/>
      <c r="E316" s="92"/>
      <c r="F316" s="92"/>
      <c r="G316" s="9" t="s">
        <v>19</v>
      </c>
      <c r="H316" s="74">
        <v>50</v>
      </c>
      <c r="I316" s="97"/>
    </row>
    <row r="317" spans="1:9" ht="20.25" customHeight="1">
      <c r="A317" s="143"/>
      <c r="B317" s="97"/>
      <c r="C317" s="89"/>
      <c r="D317" s="96"/>
      <c r="E317" s="92"/>
      <c r="F317" s="92"/>
      <c r="G317" s="9" t="s">
        <v>20</v>
      </c>
      <c r="H317" s="74">
        <v>50</v>
      </c>
      <c r="I317" s="97"/>
    </row>
    <row r="318" spans="1:9" ht="20.25" customHeight="1">
      <c r="A318" s="143"/>
      <c r="B318" s="97"/>
      <c r="C318" s="90"/>
      <c r="D318" s="96"/>
      <c r="E318" s="93"/>
      <c r="F318" s="93"/>
      <c r="G318" s="9" t="s">
        <v>21</v>
      </c>
      <c r="H318" s="74">
        <v>0</v>
      </c>
      <c r="I318" s="97"/>
    </row>
    <row r="319" spans="1:9" ht="20.25" customHeight="1">
      <c r="A319" s="94" t="s">
        <v>167</v>
      </c>
      <c r="B319" s="97" t="s">
        <v>723</v>
      </c>
      <c r="C319" s="91" t="s">
        <v>744</v>
      </c>
      <c r="D319" s="96" t="s">
        <v>14</v>
      </c>
      <c r="E319" s="126" t="s">
        <v>62</v>
      </c>
      <c r="F319" s="91" t="s">
        <v>140</v>
      </c>
      <c r="G319" s="8" t="s">
        <v>16</v>
      </c>
      <c r="H319" s="76">
        <f>H320+H321+H322+H323</f>
        <v>186</v>
      </c>
      <c r="I319" s="97" t="s">
        <v>836</v>
      </c>
    </row>
    <row r="320" spans="1:9" ht="20.25" customHeight="1">
      <c r="A320" s="94"/>
      <c r="B320" s="97"/>
      <c r="C320" s="92"/>
      <c r="D320" s="96"/>
      <c r="E320" s="92"/>
      <c r="F320" s="92"/>
      <c r="G320" s="9" t="s">
        <v>18</v>
      </c>
      <c r="H320" s="76">
        <v>0</v>
      </c>
      <c r="I320" s="97"/>
    </row>
    <row r="321" spans="1:9" ht="20.25" customHeight="1">
      <c r="A321" s="94"/>
      <c r="B321" s="97"/>
      <c r="C321" s="92"/>
      <c r="D321" s="96"/>
      <c r="E321" s="92"/>
      <c r="F321" s="92"/>
      <c r="G321" s="9" t="s">
        <v>19</v>
      </c>
      <c r="H321" s="74">
        <v>0</v>
      </c>
      <c r="I321" s="97"/>
    </row>
    <row r="322" spans="1:9" ht="20.25" customHeight="1">
      <c r="A322" s="94"/>
      <c r="B322" s="97"/>
      <c r="C322" s="92"/>
      <c r="D322" s="96"/>
      <c r="E322" s="92"/>
      <c r="F322" s="92"/>
      <c r="G322" s="9" t="s">
        <v>20</v>
      </c>
      <c r="H322" s="74">
        <v>0</v>
      </c>
      <c r="I322" s="97"/>
    </row>
    <row r="323" spans="1:9" ht="20.25" customHeight="1">
      <c r="A323" s="94"/>
      <c r="B323" s="97"/>
      <c r="C323" s="93"/>
      <c r="D323" s="96"/>
      <c r="E323" s="93"/>
      <c r="F323" s="141"/>
      <c r="G323" s="9" t="s">
        <v>21</v>
      </c>
      <c r="H323" s="76">
        <v>186</v>
      </c>
      <c r="I323" s="97"/>
    </row>
    <row r="324" spans="1:9" ht="19.5" customHeight="1">
      <c r="A324" s="85" t="s">
        <v>743</v>
      </c>
      <c r="B324" s="91" t="s">
        <v>169</v>
      </c>
      <c r="C324" s="91" t="s">
        <v>742</v>
      </c>
      <c r="D324" s="96" t="s">
        <v>14</v>
      </c>
      <c r="E324" s="132" t="s">
        <v>887</v>
      </c>
      <c r="F324" s="91" t="s">
        <v>399</v>
      </c>
      <c r="G324" s="8" t="s">
        <v>16</v>
      </c>
      <c r="H324" s="74">
        <f>H328+H327+H325</f>
        <v>40551.5</v>
      </c>
      <c r="I324" s="91" t="s">
        <v>741</v>
      </c>
    </row>
    <row r="325" spans="1:9" ht="18" customHeight="1">
      <c r="A325" s="86"/>
      <c r="B325" s="92"/>
      <c r="C325" s="92"/>
      <c r="D325" s="96"/>
      <c r="E325" s="133"/>
      <c r="F325" s="92"/>
      <c r="G325" s="9" t="s">
        <v>18</v>
      </c>
      <c r="H325" s="74">
        <v>793.3</v>
      </c>
      <c r="I325" s="92"/>
    </row>
    <row r="326" spans="1:9" ht="18" customHeight="1">
      <c r="A326" s="86"/>
      <c r="B326" s="92"/>
      <c r="C326" s="92"/>
      <c r="D326" s="96"/>
      <c r="E326" s="133"/>
      <c r="F326" s="92"/>
      <c r="G326" s="9" t="s">
        <v>19</v>
      </c>
      <c r="H326" s="74">
        <v>0</v>
      </c>
      <c r="I326" s="92"/>
    </row>
    <row r="327" spans="1:9" ht="18" customHeight="1">
      <c r="A327" s="86"/>
      <c r="B327" s="92"/>
      <c r="C327" s="92"/>
      <c r="D327" s="96"/>
      <c r="E327" s="133"/>
      <c r="F327" s="92"/>
      <c r="G327" s="9" t="s">
        <v>20</v>
      </c>
      <c r="H327" s="74">
        <f>114269.2+100+245-75000</f>
        <v>39614.199999999997</v>
      </c>
      <c r="I327" s="92"/>
    </row>
    <row r="328" spans="1:9" ht="29.25" customHeight="1">
      <c r="A328" s="87"/>
      <c r="B328" s="93"/>
      <c r="C328" s="93"/>
      <c r="D328" s="96"/>
      <c r="E328" s="134"/>
      <c r="F328" s="93"/>
      <c r="G328" s="9" t="s">
        <v>21</v>
      </c>
      <c r="H328" s="74">
        <f>135+9</f>
        <v>144</v>
      </c>
      <c r="I328" s="93"/>
    </row>
    <row r="329" spans="1:9" s="14" customFormat="1" ht="22.5" customHeight="1">
      <c r="A329" s="135" t="s">
        <v>170</v>
      </c>
      <c r="B329" s="136"/>
      <c r="C329" s="136"/>
      <c r="D329" s="136"/>
      <c r="E329" s="136"/>
      <c r="F329" s="136"/>
      <c r="G329" s="136"/>
      <c r="H329" s="136"/>
      <c r="I329" s="137"/>
    </row>
    <row r="330" spans="1:9" ht="14.25" customHeight="1">
      <c r="A330" s="94" t="s">
        <v>171</v>
      </c>
      <c r="B330" s="98" t="s">
        <v>172</v>
      </c>
      <c r="C330" s="88" t="s">
        <v>627</v>
      </c>
      <c r="D330" s="96" t="s">
        <v>14</v>
      </c>
      <c r="E330" s="97" t="s">
        <v>748</v>
      </c>
      <c r="F330" s="138" t="s">
        <v>567</v>
      </c>
      <c r="G330" s="8" t="s">
        <v>16</v>
      </c>
      <c r="H330" s="74">
        <f>H331+H332+H333+H334</f>
        <v>0</v>
      </c>
      <c r="I330" s="97" t="s">
        <v>173</v>
      </c>
    </row>
    <row r="331" spans="1:9" ht="14.25" customHeight="1">
      <c r="A331" s="94"/>
      <c r="B331" s="98"/>
      <c r="C331" s="89"/>
      <c r="D331" s="96"/>
      <c r="E331" s="97"/>
      <c r="F331" s="139"/>
      <c r="G331" s="9" t="s">
        <v>18</v>
      </c>
      <c r="H331" s="74">
        <v>0</v>
      </c>
      <c r="I331" s="97"/>
    </row>
    <row r="332" spans="1:9" ht="14.25" customHeight="1">
      <c r="A332" s="94"/>
      <c r="B332" s="98"/>
      <c r="C332" s="89"/>
      <c r="D332" s="96"/>
      <c r="E332" s="97"/>
      <c r="F332" s="139"/>
      <c r="G332" s="9" t="s">
        <v>19</v>
      </c>
      <c r="H332" s="74">
        <v>0</v>
      </c>
      <c r="I332" s="97"/>
    </row>
    <row r="333" spans="1:9" ht="14.25" customHeight="1">
      <c r="A333" s="94"/>
      <c r="B333" s="98"/>
      <c r="C333" s="89"/>
      <c r="D333" s="96"/>
      <c r="E333" s="97"/>
      <c r="F333" s="139"/>
      <c r="G333" s="9" t="s">
        <v>20</v>
      </c>
      <c r="H333" s="74">
        <v>0</v>
      </c>
      <c r="I333" s="97"/>
    </row>
    <row r="334" spans="1:9" ht="14.25" customHeight="1">
      <c r="A334" s="94"/>
      <c r="B334" s="98"/>
      <c r="C334" s="90"/>
      <c r="D334" s="96"/>
      <c r="E334" s="97"/>
      <c r="F334" s="140"/>
      <c r="G334" s="9" t="s">
        <v>21</v>
      </c>
      <c r="H334" s="74">
        <v>0</v>
      </c>
      <c r="I334" s="97"/>
    </row>
    <row r="335" spans="1:9" ht="14.25" customHeight="1">
      <c r="A335" s="94" t="s">
        <v>174</v>
      </c>
      <c r="B335" s="98" t="s">
        <v>668</v>
      </c>
      <c r="C335" s="88" t="s">
        <v>628</v>
      </c>
      <c r="D335" s="96" t="s">
        <v>14</v>
      </c>
      <c r="E335" s="97" t="s">
        <v>748</v>
      </c>
      <c r="F335" s="96" t="s">
        <v>567</v>
      </c>
      <c r="G335" s="8" t="s">
        <v>16</v>
      </c>
      <c r="H335" s="74">
        <f>H336+H337+H338+H339</f>
        <v>0</v>
      </c>
      <c r="I335" s="97" t="s">
        <v>837</v>
      </c>
    </row>
    <row r="336" spans="1:9" ht="22.5" customHeight="1">
      <c r="A336" s="94"/>
      <c r="B336" s="98"/>
      <c r="C336" s="89"/>
      <c r="D336" s="96"/>
      <c r="E336" s="97"/>
      <c r="F336" s="96"/>
      <c r="G336" s="9" t="s">
        <v>18</v>
      </c>
      <c r="H336" s="74">
        <v>0</v>
      </c>
      <c r="I336" s="97"/>
    </row>
    <row r="337" spans="1:9" ht="14.25" customHeight="1">
      <c r="A337" s="94"/>
      <c r="B337" s="98"/>
      <c r="C337" s="89"/>
      <c r="D337" s="96"/>
      <c r="E337" s="97"/>
      <c r="F337" s="96"/>
      <c r="G337" s="9" t="s">
        <v>19</v>
      </c>
      <c r="H337" s="74">
        <v>0</v>
      </c>
      <c r="I337" s="97"/>
    </row>
    <row r="338" spans="1:9" ht="21" customHeight="1">
      <c r="A338" s="94"/>
      <c r="B338" s="98"/>
      <c r="C338" s="89"/>
      <c r="D338" s="96"/>
      <c r="E338" s="97"/>
      <c r="F338" s="96"/>
      <c r="G338" s="9" t="s">
        <v>20</v>
      </c>
      <c r="H338" s="74">
        <v>0</v>
      </c>
      <c r="I338" s="97"/>
    </row>
    <row r="339" spans="1:9" ht="25.5" customHeight="1">
      <c r="A339" s="94"/>
      <c r="B339" s="98"/>
      <c r="C339" s="90"/>
      <c r="D339" s="96"/>
      <c r="E339" s="97"/>
      <c r="F339" s="96"/>
      <c r="G339" s="9" t="s">
        <v>21</v>
      </c>
      <c r="H339" s="74">
        <v>0</v>
      </c>
      <c r="I339" s="97"/>
    </row>
    <row r="340" spans="1:9" ht="14.25" customHeight="1">
      <c r="A340" s="94" t="s">
        <v>177</v>
      </c>
      <c r="B340" s="98" t="s">
        <v>178</v>
      </c>
      <c r="C340" s="88" t="s">
        <v>179</v>
      </c>
      <c r="D340" s="96" t="s">
        <v>14</v>
      </c>
      <c r="E340" s="97" t="s">
        <v>748</v>
      </c>
      <c r="F340" s="96" t="s">
        <v>567</v>
      </c>
      <c r="G340" s="8" t="s">
        <v>16</v>
      </c>
      <c r="H340" s="74">
        <f>H341+H342+H343+H344</f>
        <v>0</v>
      </c>
      <c r="I340" s="97" t="s">
        <v>178</v>
      </c>
    </row>
    <row r="341" spans="1:9" ht="14.25" customHeight="1">
      <c r="A341" s="94"/>
      <c r="B341" s="98"/>
      <c r="C341" s="89"/>
      <c r="D341" s="96"/>
      <c r="E341" s="97"/>
      <c r="F341" s="96"/>
      <c r="G341" s="9" t="s">
        <v>18</v>
      </c>
      <c r="H341" s="74">
        <v>0</v>
      </c>
      <c r="I341" s="97"/>
    </row>
    <row r="342" spans="1:9" ht="14.25" customHeight="1">
      <c r="A342" s="94"/>
      <c r="B342" s="98"/>
      <c r="C342" s="89"/>
      <c r="D342" s="96"/>
      <c r="E342" s="97"/>
      <c r="F342" s="96"/>
      <c r="G342" s="9" t="s">
        <v>19</v>
      </c>
      <c r="H342" s="74">
        <v>0</v>
      </c>
      <c r="I342" s="97"/>
    </row>
    <row r="343" spans="1:9" ht="14.25" customHeight="1">
      <c r="A343" s="94"/>
      <c r="B343" s="98"/>
      <c r="C343" s="89"/>
      <c r="D343" s="96"/>
      <c r="E343" s="97"/>
      <c r="F343" s="96"/>
      <c r="G343" s="9" t="s">
        <v>20</v>
      </c>
      <c r="H343" s="74">
        <v>0</v>
      </c>
      <c r="I343" s="97"/>
    </row>
    <row r="344" spans="1:9" ht="14.25" customHeight="1">
      <c r="A344" s="94"/>
      <c r="B344" s="98"/>
      <c r="C344" s="90"/>
      <c r="D344" s="96"/>
      <c r="E344" s="97"/>
      <c r="F344" s="96"/>
      <c r="G344" s="9" t="s">
        <v>21</v>
      </c>
      <c r="H344" s="74">
        <v>0</v>
      </c>
      <c r="I344" s="97"/>
    </row>
    <row r="345" spans="1:9" ht="30.75" customHeight="1">
      <c r="A345" s="94" t="s">
        <v>180</v>
      </c>
      <c r="B345" s="98" t="s">
        <v>181</v>
      </c>
      <c r="C345" s="88" t="s">
        <v>182</v>
      </c>
      <c r="D345" s="96" t="s">
        <v>14</v>
      </c>
      <c r="E345" s="97" t="s">
        <v>748</v>
      </c>
      <c r="F345" s="96" t="s">
        <v>567</v>
      </c>
      <c r="G345" s="8" t="s">
        <v>16</v>
      </c>
      <c r="H345" s="74">
        <f>H346+H347+H348+H349</f>
        <v>0</v>
      </c>
      <c r="I345" s="97" t="s">
        <v>182</v>
      </c>
    </row>
    <row r="346" spans="1:9" ht="21" customHeight="1">
      <c r="A346" s="94"/>
      <c r="B346" s="98"/>
      <c r="C346" s="89"/>
      <c r="D346" s="96"/>
      <c r="E346" s="97"/>
      <c r="F346" s="96"/>
      <c r="G346" s="9" t="s">
        <v>18</v>
      </c>
      <c r="H346" s="74">
        <v>0</v>
      </c>
      <c r="I346" s="97"/>
    </row>
    <row r="347" spans="1:9" ht="27" customHeight="1">
      <c r="A347" s="94"/>
      <c r="B347" s="98"/>
      <c r="C347" s="89"/>
      <c r="D347" s="96"/>
      <c r="E347" s="97"/>
      <c r="F347" s="96"/>
      <c r="G347" s="9" t="s">
        <v>19</v>
      </c>
      <c r="H347" s="74">
        <v>0</v>
      </c>
      <c r="I347" s="97"/>
    </row>
    <row r="348" spans="1:9" ht="27" customHeight="1">
      <c r="A348" s="94"/>
      <c r="B348" s="98"/>
      <c r="C348" s="89"/>
      <c r="D348" s="96"/>
      <c r="E348" s="97"/>
      <c r="F348" s="96"/>
      <c r="G348" s="9" t="s">
        <v>20</v>
      </c>
      <c r="H348" s="74">
        <v>0</v>
      </c>
      <c r="I348" s="97"/>
    </row>
    <row r="349" spans="1:9" ht="30" customHeight="1">
      <c r="A349" s="94"/>
      <c r="B349" s="98"/>
      <c r="C349" s="90"/>
      <c r="D349" s="96"/>
      <c r="E349" s="97"/>
      <c r="F349" s="96"/>
      <c r="G349" s="9" t="s">
        <v>21</v>
      </c>
      <c r="H349" s="74">
        <v>0</v>
      </c>
      <c r="I349" s="97"/>
    </row>
    <row r="350" spans="1:9" ht="15" customHeight="1">
      <c r="A350" s="94" t="s">
        <v>183</v>
      </c>
      <c r="B350" s="98" t="s">
        <v>187</v>
      </c>
      <c r="C350" s="88" t="s">
        <v>629</v>
      </c>
      <c r="D350" s="96" t="s">
        <v>14</v>
      </c>
      <c r="E350" s="97" t="s">
        <v>748</v>
      </c>
      <c r="F350" s="97" t="s">
        <v>792</v>
      </c>
      <c r="G350" s="8" t="s">
        <v>16</v>
      </c>
      <c r="H350" s="77">
        <f>H353</f>
        <v>175</v>
      </c>
      <c r="I350" s="97" t="s">
        <v>463</v>
      </c>
    </row>
    <row r="351" spans="1:9" ht="15" customHeight="1">
      <c r="A351" s="94"/>
      <c r="B351" s="98"/>
      <c r="C351" s="89"/>
      <c r="D351" s="96"/>
      <c r="E351" s="97"/>
      <c r="F351" s="97"/>
      <c r="G351" s="9" t="s">
        <v>18</v>
      </c>
      <c r="H351" s="74">
        <v>0</v>
      </c>
      <c r="I351" s="97"/>
    </row>
    <row r="352" spans="1:9" ht="15" customHeight="1">
      <c r="A352" s="94"/>
      <c r="B352" s="98"/>
      <c r="C352" s="89"/>
      <c r="D352" s="96"/>
      <c r="E352" s="97"/>
      <c r="F352" s="97"/>
      <c r="G352" s="9" t="s">
        <v>19</v>
      </c>
      <c r="H352" s="74">
        <v>0</v>
      </c>
      <c r="I352" s="97"/>
    </row>
    <row r="353" spans="1:9" ht="15" customHeight="1">
      <c r="A353" s="94"/>
      <c r="B353" s="98"/>
      <c r="C353" s="89"/>
      <c r="D353" s="96"/>
      <c r="E353" s="97"/>
      <c r="F353" s="97"/>
      <c r="G353" s="9" t="s">
        <v>20</v>
      </c>
      <c r="H353" s="74">
        <v>175</v>
      </c>
      <c r="I353" s="97"/>
    </row>
    <row r="354" spans="1:9" ht="23.25" customHeight="1">
      <c r="A354" s="94"/>
      <c r="B354" s="98"/>
      <c r="C354" s="90"/>
      <c r="D354" s="96"/>
      <c r="E354" s="97"/>
      <c r="F354" s="97"/>
      <c r="G354" s="9" t="s">
        <v>21</v>
      </c>
      <c r="H354" s="74">
        <v>0</v>
      </c>
      <c r="I354" s="97"/>
    </row>
    <row r="355" spans="1:9" ht="15" customHeight="1">
      <c r="A355" s="94" t="s">
        <v>186</v>
      </c>
      <c r="B355" s="98" t="s">
        <v>190</v>
      </c>
      <c r="C355" s="88" t="s">
        <v>630</v>
      </c>
      <c r="D355" s="96" t="s">
        <v>14</v>
      </c>
      <c r="E355" s="97" t="s">
        <v>748</v>
      </c>
      <c r="F355" s="82" t="s">
        <v>567</v>
      </c>
      <c r="G355" s="8" t="s">
        <v>16</v>
      </c>
      <c r="H355" s="74">
        <f>H356+H357+H358+H359</f>
        <v>0</v>
      </c>
      <c r="I355" s="97" t="s">
        <v>185</v>
      </c>
    </row>
    <row r="356" spans="1:9" ht="15" customHeight="1">
      <c r="A356" s="94"/>
      <c r="B356" s="98"/>
      <c r="C356" s="89"/>
      <c r="D356" s="96"/>
      <c r="E356" s="97"/>
      <c r="F356" s="83"/>
      <c r="G356" s="9" t="s">
        <v>18</v>
      </c>
      <c r="H356" s="74">
        <v>0</v>
      </c>
      <c r="I356" s="97"/>
    </row>
    <row r="357" spans="1:9" ht="15" customHeight="1">
      <c r="A357" s="94"/>
      <c r="B357" s="98"/>
      <c r="C357" s="89"/>
      <c r="D357" s="96"/>
      <c r="E357" s="97"/>
      <c r="F357" s="83"/>
      <c r="G357" s="9" t="s">
        <v>19</v>
      </c>
      <c r="H357" s="74">
        <v>0</v>
      </c>
      <c r="I357" s="97"/>
    </row>
    <row r="358" spans="1:9" ht="15" customHeight="1">
      <c r="A358" s="94"/>
      <c r="B358" s="98"/>
      <c r="C358" s="89"/>
      <c r="D358" s="96"/>
      <c r="E358" s="97"/>
      <c r="F358" s="83"/>
      <c r="G358" s="9" t="s">
        <v>20</v>
      </c>
      <c r="H358" s="74">
        <v>0</v>
      </c>
      <c r="I358" s="97"/>
    </row>
    <row r="359" spans="1:9" ht="39.75" customHeight="1">
      <c r="A359" s="94"/>
      <c r="B359" s="98"/>
      <c r="C359" s="90"/>
      <c r="D359" s="96"/>
      <c r="E359" s="97"/>
      <c r="F359" s="84"/>
      <c r="G359" s="9" t="s">
        <v>21</v>
      </c>
      <c r="H359" s="74">
        <v>0</v>
      </c>
      <c r="I359" s="97"/>
    </row>
    <row r="360" spans="1:9" s="11" customFormat="1" ht="22.5" customHeight="1">
      <c r="A360" s="129" t="s">
        <v>838</v>
      </c>
      <c r="B360" s="130"/>
      <c r="C360" s="130"/>
      <c r="D360" s="130"/>
      <c r="E360" s="130"/>
      <c r="F360" s="130"/>
      <c r="G360" s="130"/>
      <c r="H360" s="130"/>
      <c r="I360" s="131"/>
    </row>
    <row r="361" spans="1:9" ht="33.75" customHeight="1">
      <c r="A361" s="96" t="s">
        <v>193</v>
      </c>
      <c r="B361" s="98" t="s">
        <v>729</v>
      </c>
      <c r="C361" s="88" t="s">
        <v>745</v>
      </c>
      <c r="D361" s="96" t="s">
        <v>14</v>
      </c>
      <c r="E361" s="91" t="s">
        <v>888</v>
      </c>
      <c r="F361" s="91" t="s">
        <v>401</v>
      </c>
      <c r="G361" s="8" t="s">
        <v>16</v>
      </c>
      <c r="H361" s="74">
        <f>H364</f>
        <v>5000</v>
      </c>
      <c r="I361" s="97" t="s">
        <v>839</v>
      </c>
    </row>
    <row r="362" spans="1:9" ht="38.25" customHeight="1">
      <c r="A362" s="96"/>
      <c r="B362" s="98"/>
      <c r="C362" s="89"/>
      <c r="D362" s="96"/>
      <c r="E362" s="92"/>
      <c r="F362" s="92"/>
      <c r="G362" s="9" t="s">
        <v>18</v>
      </c>
      <c r="H362" s="74">
        <v>0</v>
      </c>
      <c r="I362" s="97"/>
    </row>
    <row r="363" spans="1:9" ht="15" customHeight="1">
      <c r="A363" s="96"/>
      <c r="B363" s="98"/>
      <c r="C363" s="89"/>
      <c r="D363" s="96"/>
      <c r="E363" s="92"/>
      <c r="F363" s="92"/>
      <c r="G363" s="9" t="s">
        <v>19</v>
      </c>
      <c r="H363" s="74">
        <v>0</v>
      </c>
      <c r="I363" s="97"/>
    </row>
    <row r="364" spans="1:9" ht="21.75" customHeight="1">
      <c r="A364" s="96"/>
      <c r="B364" s="98"/>
      <c r="C364" s="89"/>
      <c r="D364" s="96"/>
      <c r="E364" s="92"/>
      <c r="F364" s="92"/>
      <c r="G364" s="9" t="s">
        <v>20</v>
      </c>
      <c r="H364" s="74">
        <v>5000</v>
      </c>
      <c r="I364" s="97"/>
    </row>
    <row r="365" spans="1:9" ht="81.75" customHeight="1">
      <c r="A365" s="96"/>
      <c r="B365" s="98"/>
      <c r="C365" s="90"/>
      <c r="D365" s="96"/>
      <c r="E365" s="93"/>
      <c r="F365" s="93"/>
      <c r="G365" s="9" t="s">
        <v>21</v>
      </c>
      <c r="H365" s="74">
        <v>0</v>
      </c>
      <c r="I365" s="97"/>
    </row>
    <row r="366" spans="1:9" ht="21.75" customHeight="1">
      <c r="A366" s="94" t="s">
        <v>196</v>
      </c>
      <c r="B366" s="98" t="s">
        <v>746</v>
      </c>
      <c r="C366" s="88" t="s">
        <v>841</v>
      </c>
      <c r="D366" s="96" t="s">
        <v>14</v>
      </c>
      <c r="E366" s="91" t="s">
        <v>753</v>
      </c>
      <c r="F366" s="91" t="str">
        <f>F361</f>
        <v>Комплексна програма соціального захисту та підтримки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Марганецької міської територіальної громади на 2024–2026 роки</v>
      </c>
      <c r="G366" s="8" t="s">
        <v>16</v>
      </c>
      <c r="H366" s="74">
        <f>H367+H368+H369+H370</f>
        <v>1000</v>
      </c>
      <c r="I366" s="97" t="s">
        <v>840</v>
      </c>
    </row>
    <row r="367" spans="1:9" ht="25.5" customHeight="1">
      <c r="A367" s="94"/>
      <c r="B367" s="98"/>
      <c r="C367" s="89"/>
      <c r="D367" s="96"/>
      <c r="E367" s="92"/>
      <c r="F367" s="92"/>
      <c r="G367" s="9" t="s">
        <v>18</v>
      </c>
      <c r="H367" s="76">
        <v>0</v>
      </c>
      <c r="I367" s="97"/>
    </row>
    <row r="368" spans="1:9" ht="23.25" customHeight="1">
      <c r="A368" s="94"/>
      <c r="B368" s="98"/>
      <c r="C368" s="89"/>
      <c r="D368" s="96"/>
      <c r="E368" s="92"/>
      <c r="F368" s="92"/>
      <c r="G368" s="9" t="s">
        <v>19</v>
      </c>
      <c r="H368" s="79">
        <v>0</v>
      </c>
      <c r="I368" s="97"/>
    </row>
    <row r="369" spans="1:9" ht="27" customHeight="1">
      <c r="A369" s="94"/>
      <c r="B369" s="98"/>
      <c r="C369" s="89"/>
      <c r="D369" s="96"/>
      <c r="E369" s="92"/>
      <c r="F369" s="92"/>
      <c r="G369" s="9" t="s">
        <v>20</v>
      </c>
      <c r="H369" s="79">
        <v>1000</v>
      </c>
      <c r="I369" s="97"/>
    </row>
    <row r="370" spans="1:9" ht="104.25" customHeight="1">
      <c r="A370" s="94"/>
      <c r="B370" s="98"/>
      <c r="C370" s="90"/>
      <c r="D370" s="96"/>
      <c r="E370" s="93"/>
      <c r="F370" s="93"/>
      <c r="G370" s="9" t="s">
        <v>21</v>
      </c>
      <c r="H370" s="76">
        <v>0</v>
      </c>
      <c r="I370" s="97"/>
    </row>
    <row r="371" spans="1:9" ht="18.75" customHeight="1">
      <c r="A371" s="94" t="s">
        <v>199</v>
      </c>
      <c r="B371" s="97" t="s">
        <v>200</v>
      </c>
      <c r="C371" s="88" t="s">
        <v>631</v>
      </c>
      <c r="D371" s="96" t="s">
        <v>14</v>
      </c>
      <c r="E371" s="91" t="s">
        <v>754</v>
      </c>
      <c r="F371" s="85" t="s">
        <v>567</v>
      </c>
      <c r="G371" s="8" t="s">
        <v>16</v>
      </c>
      <c r="H371" s="74">
        <f>H372+H373+H374+H375</f>
        <v>0</v>
      </c>
      <c r="I371" s="97" t="s">
        <v>203</v>
      </c>
    </row>
    <row r="372" spans="1:9" ht="18.75" customHeight="1">
      <c r="A372" s="94"/>
      <c r="B372" s="97"/>
      <c r="C372" s="89"/>
      <c r="D372" s="96"/>
      <c r="E372" s="92"/>
      <c r="F372" s="86"/>
      <c r="G372" s="9" t="s">
        <v>18</v>
      </c>
      <c r="H372" s="76">
        <v>0</v>
      </c>
      <c r="I372" s="97"/>
    </row>
    <row r="373" spans="1:9" ht="18.75" customHeight="1">
      <c r="A373" s="94"/>
      <c r="B373" s="97"/>
      <c r="C373" s="89"/>
      <c r="D373" s="96"/>
      <c r="E373" s="92"/>
      <c r="F373" s="86"/>
      <c r="G373" s="9" t="s">
        <v>19</v>
      </c>
      <c r="H373" s="79">
        <v>0</v>
      </c>
      <c r="I373" s="97"/>
    </row>
    <row r="374" spans="1:9" ht="18.75" customHeight="1">
      <c r="A374" s="94"/>
      <c r="B374" s="97"/>
      <c r="C374" s="89"/>
      <c r="D374" s="96"/>
      <c r="E374" s="92"/>
      <c r="F374" s="86"/>
      <c r="G374" s="9" t="s">
        <v>20</v>
      </c>
      <c r="H374" s="79">
        <v>0</v>
      </c>
      <c r="I374" s="97"/>
    </row>
    <row r="375" spans="1:9" ht="50.25" customHeight="1">
      <c r="A375" s="94"/>
      <c r="B375" s="97"/>
      <c r="C375" s="90"/>
      <c r="D375" s="96"/>
      <c r="E375" s="93"/>
      <c r="F375" s="87"/>
      <c r="G375" s="9" t="s">
        <v>21</v>
      </c>
      <c r="H375" s="76">
        <v>0</v>
      </c>
      <c r="I375" s="97"/>
    </row>
    <row r="376" spans="1:9" ht="23.25" customHeight="1">
      <c r="A376" s="94" t="s">
        <v>204</v>
      </c>
      <c r="B376" s="97" t="s">
        <v>205</v>
      </c>
      <c r="C376" s="88" t="s">
        <v>632</v>
      </c>
      <c r="D376" s="96" t="s">
        <v>14</v>
      </c>
      <c r="E376" s="91" t="s">
        <v>753</v>
      </c>
      <c r="F376" s="91" t="s">
        <v>401</v>
      </c>
      <c r="G376" s="8" t="s">
        <v>16</v>
      </c>
      <c r="H376" s="74">
        <f>H377+H378+H379+H380</f>
        <v>5000</v>
      </c>
      <c r="I376" s="97" t="s">
        <v>206</v>
      </c>
    </row>
    <row r="377" spans="1:9" ht="23.25" customHeight="1">
      <c r="A377" s="94"/>
      <c r="B377" s="97"/>
      <c r="C377" s="89"/>
      <c r="D377" s="96"/>
      <c r="E377" s="92"/>
      <c r="F377" s="92"/>
      <c r="G377" s="9" t="s">
        <v>18</v>
      </c>
      <c r="H377" s="74">
        <v>0</v>
      </c>
      <c r="I377" s="97"/>
    </row>
    <row r="378" spans="1:9" ht="23.25" customHeight="1">
      <c r="A378" s="94"/>
      <c r="B378" s="97"/>
      <c r="C378" s="89"/>
      <c r="D378" s="96"/>
      <c r="E378" s="92"/>
      <c r="F378" s="92"/>
      <c r="G378" s="9" t="s">
        <v>19</v>
      </c>
      <c r="H378" s="74">
        <v>0</v>
      </c>
      <c r="I378" s="97"/>
    </row>
    <row r="379" spans="1:9" ht="23.25" customHeight="1">
      <c r="A379" s="94"/>
      <c r="B379" s="97"/>
      <c r="C379" s="89"/>
      <c r="D379" s="96"/>
      <c r="E379" s="92"/>
      <c r="F379" s="92"/>
      <c r="G379" s="9" t="s">
        <v>20</v>
      </c>
      <c r="H379" s="74">
        <v>5000</v>
      </c>
      <c r="I379" s="97"/>
    </row>
    <row r="380" spans="1:9" ht="64.5" customHeight="1">
      <c r="A380" s="94"/>
      <c r="B380" s="97"/>
      <c r="C380" s="90"/>
      <c r="D380" s="96"/>
      <c r="E380" s="93"/>
      <c r="F380" s="93"/>
      <c r="G380" s="9" t="s">
        <v>21</v>
      </c>
      <c r="H380" s="74">
        <v>0</v>
      </c>
      <c r="I380" s="97"/>
    </row>
    <row r="381" spans="1:9" ht="14.25" customHeight="1">
      <c r="A381" s="94" t="s">
        <v>207</v>
      </c>
      <c r="B381" s="98" t="s">
        <v>633</v>
      </c>
      <c r="C381" s="88" t="s">
        <v>634</v>
      </c>
      <c r="D381" s="96" t="s">
        <v>14</v>
      </c>
      <c r="E381" s="91" t="s">
        <v>775</v>
      </c>
      <c r="F381" s="85" t="s">
        <v>567</v>
      </c>
      <c r="G381" s="8" t="s">
        <v>16</v>
      </c>
      <c r="H381" s="74">
        <f>H382+H383+H384+H385</f>
        <v>0</v>
      </c>
      <c r="I381" s="97" t="s">
        <v>209</v>
      </c>
    </row>
    <row r="382" spans="1:9" ht="14.25" customHeight="1">
      <c r="A382" s="94"/>
      <c r="B382" s="98"/>
      <c r="C382" s="89"/>
      <c r="D382" s="96"/>
      <c r="E382" s="92"/>
      <c r="F382" s="86"/>
      <c r="G382" s="9" t="s">
        <v>18</v>
      </c>
      <c r="H382" s="74">
        <v>0</v>
      </c>
      <c r="I382" s="97"/>
    </row>
    <row r="383" spans="1:9" ht="30.75" customHeight="1">
      <c r="A383" s="94"/>
      <c r="B383" s="98"/>
      <c r="C383" s="89"/>
      <c r="D383" s="96"/>
      <c r="E383" s="92"/>
      <c r="F383" s="86"/>
      <c r="G383" s="9" t="s">
        <v>19</v>
      </c>
      <c r="H383" s="74">
        <v>0</v>
      </c>
      <c r="I383" s="97"/>
    </row>
    <row r="384" spans="1:9" ht="14.25" customHeight="1">
      <c r="A384" s="94"/>
      <c r="B384" s="98"/>
      <c r="C384" s="89"/>
      <c r="D384" s="96"/>
      <c r="E384" s="92"/>
      <c r="F384" s="86"/>
      <c r="G384" s="9" t="s">
        <v>20</v>
      </c>
      <c r="H384" s="74">
        <v>0</v>
      </c>
      <c r="I384" s="97"/>
    </row>
    <row r="385" spans="1:9" ht="28.5" customHeight="1">
      <c r="A385" s="94"/>
      <c r="B385" s="98"/>
      <c r="C385" s="90"/>
      <c r="D385" s="96"/>
      <c r="E385" s="93"/>
      <c r="F385" s="87"/>
      <c r="G385" s="9" t="s">
        <v>21</v>
      </c>
      <c r="H385" s="74">
        <v>0</v>
      </c>
      <c r="I385" s="97"/>
    </row>
    <row r="386" spans="1:9" ht="14.25" customHeight="1">
      <c r="A386" s="94" t="s">
        <v>210</v>
      </c>
      <c r="B386" s="98" t="s">
        <v>211</v>
      </c>
      <c r="C386" s="88" t="s">
        <v>635</v>
      </c>
      <c r="D386" s="96" t="s">
        <v>14</v>
      </c>
      <c r="E386" s="91" t="s">
        <v>755</v>
      </c>
      <c r="F386" s="85" t="s">
        <v>567</v>
      </c>
      <c r="G386" s="8" t="s">
        <v>16</v>
      </c>
      <c r="H386" s="74">
        <f>H387+H388+H389+H390</f>
        <v>0</v>
      </c>
      <c r="I386" s="97" t="s">
        <v>212</v>
      </c>
    </row>
    <row r="387" spans="1:9" ht="14.25" customHeight="1">
      <c r="A387" s="94"/>
      <c r="B387" s="98"/>
      <c r="C387" s="89"/>
      <c r="D387" s="96"/>
      <c r="E387" s="92"/>
      <c r="F387" s="86"/>
      <c r="G387" s="9" t="s">
        <v>18</v>
      </c>
      <c r="H387" s="74">
        <v>0</v>
      </c>
      <c r="I387" s="97"/>
    </row>
    <row r="388" spans="1:9" ht="14.25" customHeight="1">
      <c r="A388" s="94"/>
      <c r="B388" s="98"/>
      <c r="C388" s="89"/>
      <c r="D388" s="96"/>
      <c r="E388" s="92"/>
      <c r="F388" s="86"/>
      <c r="G388" s="9" t="s">
        <v>19</v>
      </c>
      <c r="H388" s="74">
        <v>0</v>
      </c>
      <c r="I388" s="97"/>
    </row>
    <row r="389" spans="1:9" ht="14.25" customHeight="1">
      <c r="A389" s="94"/>
      <c r="B389" s="98"/>
      <c r="C389" s="89"/>
      <c r="D389" s="96"/>
      <c r="E389" s="92"/>
      <c r="F389" s="86"/>
      <c r="G389" s="9" t="s">
        <v>20</v>
      </c>
      <c r="H389" s="74">
        <v>0</v>
      </c>
      <c r="I389" s="97"/>
    </row>
    <row r="390" spans="1:9" ht="14.25" customHeight="1">
      <c r="A390" s="94"/>
      <c r="B390" s="98"/>
      <c r="C390" s="90"/>
      <c r="D390" s="96"/>
      <c r="E390" s="93"/>
      <c r="F390" s="87"/>
      <c r="G390" s="9" t="s">
        <v>21</v>
      </c>
      <c r="H390" s="74">
        <v>0</v>
      </c>
      <c r="I390" s="97"/>
    </row>
    <row r="391" spans="1:9" ht="14.25" customHeight="1">
      <c r="A391" s="94" t="s">
        <v>213</v>
      </c>
      <c r="B391" s="98" t="s">
        <v>214</v>
      </c>
      <c r="C391" s="97" t="s">
        <v>215</v>
      </c>
      <c r="D391" s="96" t="s">
        <v>14</v>
      </c>
      <c r="E391" s="91" t="s">
        <v>776</v>
      </c>
      <c r="F391" s="91" t="s">
        <v>401</v>
      </c>
      <c r="G391" s="8" t="s">
        <v>16</v>
      </c>
      <c r="H391" s="74">
        <f>H392+H393+H394+H395</f>
        <v>500</v>
      </c>
      <c r="I391" s="97" t="s">
        <v>842</v>
      </c>
    </row>
    <row r="392" spans="1:9" ht="30" customHeight="1">
      <c r="A392" s="94"/>
      <c r="B392" s="98"/>
      <c r="C392" s="97"/>
      <c r="D392" s="96"/>
      <c r="E392" s="92"/>
      <c r="F392" s="92"/>
      <c r="G392" s="9" t="s">
        <v>18</v>
      </c>
      <c r="H392" s="74">
        <v>0</v>
      </c>
      <c r="I392" s="97"/>
    </row>
    <row r="393" spans="1:9" ht="14.25" customHeight="1">
      <c r="A393" s="94"/>
      <c r="B393" s="98"/>
      <c r="C393" s="97"/>
      <c r="D393" s="96"/>
      <c r="E393" s="92"/>
      <c r="F393" s="92"/>
      <c r="G393" s="9" t="s">
        <v>19</v>
      </c>
      <c r="H393" s="74">
        <v>0</v>
      </c>
      <c r="I393" s="97"/>
    </row>
    <row r="394" spans="1:9" ht="31.5" customHeight="1">
      <c r="A394" s="94"/>
      <c r="B394" s="98"/>
      <c r="C394" s="97"/>
      <c r="D394" s="96"/>
      <c r="E394" s="92"/>
      <c r="F394" s="92"/>
      <c r="G394" s="9" t="s">
        <v>20</v>
      </c>
      <c r="H394" s="74">
        <v>500</v>
      </c>
      <c r="I394" s="97"/>
    </row>
    <row r="395" spans="1:9" ht="75" customHeight="1">
      <c r="A395" s="94"/>
      <c r="B395" s="98"/>
      <c r="C395" s="97"/>
      <c r="D395" s="96"/>
      <c r="E395" s="93"/>
      <c r="F395" s="93"/>
      <c r="G395" s="9" t="s">
        <v>21</v>
      </c>
      <c r="H395" s="74">
        <v>0</v>
      </c>
      <c r="I395" s="97"/>
    </row>
    <row r="396" spans="1:9" ht="14.25" customHeight="1">
      <c r="A396" s="94" t="s">
        <v>216</v>
      </c>
      <c r="B396" s="98" t="s">
        <v>762</v>
      </c>
      <c r="C396" s="97" t="s">
        <v>636</v>
      </c>
      <c r="D396" s="96" t="s">
        <v>14</v>
      </c>
      <c r="E396" s="91" t="s">
        <v>776</v>
      </c>
      <c r="F396" s="85" t="s">
        <v>567</v>
      </c>
      <c r="G396" s="8" t="s">
        <v>16</v>
      </c>
      <c r="H396" s="74">
        <f>H397+H398+H399+H400</f>
        <v>0</v>
      </c>
      <c r="I396" s="97" t="s">
        <v>843</v>
      </c>
    </row>
    <row r="397" spans="1:9" ht="14.25" customHeight="1">
      <c r="A397" s="94"/>
      <c r="B397" s="98"/>
      <c r="C397" s="97"/>
      <c r="D397" s="96"/>
      <c r="E397" s="92"/>
      <c r="F397" s="86"/>
      <c r="G397" s="9" t="s">
        <v>18</v>
      </c>
      <c r="H397" s="74">
        <v>0</v>
      </c>
      <c r="I397" s="97"/>
    </row>
    <row r="398" spans="1:9" ht="14.25" customHeight="1">
      <c r="A398" s="94"/>
      <c r="B398" s="98"/>
      <c r="C398" s="97"/>
      <c r="D398" s="96"/>
      <c r="E398" s="92"/>
      <c r="F398" s="86"/>
      <c r="G398" s="9" t="s">
        <v>19</v>
      </c>
      <c r="H398" s="74">
        <v>0</v>
      </c>
      <c r="I398" s="97"/>
    </row>
    <row r="399" spans="1:9" ht="14.25" customHeight="1">
      <c r="A399" s="94"/>
      <c r="B399" s="98"/>
      <c r="C399" s="97"/>
      <c r="D399" s="96"/>
      <c r="E399" s="92"/>
      <c r="F399" s="86"/>
      <c r="G399" s="9" t="s">
        <v>20</v>
      </c>
      <c r="H399" s="74">
        <v>0</v>
      </c>
      <c r="I399" s="97"/>
    </row>
    <row r="400" spans="1:9" ht="71.25" customHeight="1">
      <c r="A400" s="94"/>
      <c r="B400" s="98"/>
      <c r="C400" s="97"/>
      <c r="D400" s="96"/>
      <c r="E400" s="93"/>
      <c r="F400" s="87"/>
      <c r="G400" s="9" t="s">
        <v>21</v>
      </c>
      <c r="H400" s="74">
        <v>0</v>
      </c>
      <c r="I400" s="97"/>
    </row>
    <row r="401" spans="1:9" ht="14.25" customHeight="1">
      <c r="A401" s="94" t="s">
        <v>219</v>
      </c>
      <c r="B401" s="88" t="s">
        <v>220</v>
      </c>
      <c r="C401" s="171" t="s">
        <v>220</v>
      </c>
      <c r="D401" s="96" t="s">
        <v>14</v>
      </c>
      <c r="E401" s="91" t="s">
        <v>757</v>
      </c>
      <c r="F401" s="91" t="s">
        <v>400</v>
      </c>
      <c r="G401" s="8" t="s">
        <v>16</v>
      </c>
      <c r="H401" s="76">
        <f>H402+H403+H404+H405</f>
        <v>500</v>
      </c>
      <c r="I401" s="88" t="s">
        <v>419</v>
      </c>
    </row>
    <row r="402" spans="1:9" ht="14.25" customHeight="1">
      <c r="A402" s="94"/>
      <c r="B402" s="89"/>
      <c r="C402" s="172"/>
      <c r="D402" s="96"/>
      <c r="E402" s="92"/>
      <c r="F402" s="92"/>
      <c r="G402" s="9" t="s">
        <v>18</v>
      </c>
      <c r="H402" s="76">
        <v>0</v>
      </c>
      <c r="I402" s="89"/>
    </row>
    <row r="403" spans="1:9" ht="14.25" customHeight="1">
      <c r="A403" s="94"/>
      <c r="B403" s="89"/>
      <c r="C403" s="172"/>
      <c r="D403" s="96"/>
      <c r="E403" s="92"/>
      <c r="F403" s="92"/>
      <c r="G403" s="9" t="s">
        <v>19</v>
      </c>
      <c r="H403" s="76">
        <v>0</v>
      </c>
      <c r="I403" s="89"/>
    </row>
    <row r="404" spans="1:9" ht="14.25" customHeight="1">
      <c r="A404" s="94"/>
      <c r="B404" s="89"/>
      <c r="C404" s="172"/>
      <c r="D404" s="96"/>
      <c r="E404" s="92"/>
      <c r="F404" s="92"/>
      <c r="G404" s="9" t="s">
        <v>20</v>
      </c>
      <c r="H404" s="76">
        <v>500</v>
      </c>
      <c r="I404" s="89"/>
    </row>
    <row r="405" spans="1:9" ht="24.75" customHeight="1">
      <c r="A405" s="94"/>
      <c r="B405" s="90"/>
      <c r="C405" s="173"/>
      <c r="D405" s="96"/>
      <c r="E405" s="93"/>
      <c r="F405" s="93"/>
      <c r="G405" s="9" t="s">
        <v>21</v>
      </c>
      <c r="H405" s="76">
        <v>0</v>
      </c>
      <c r="I405" s="90"/>
    </row>
    <row r="406" spans="1:9" ht="14.25" customHeight="1">
      <c r="A406" s="94" t="s">
        <v>222</v>
      </c>
      <c r="B406" s="98" t="s">
        <v>223</v>
      </c>
      <c r="C406" s="171" t="s">
        <v>637</v>
      </c>
      <c r="D406" s="96" t="s">
        <v>14</v>
      </c>
      <c r="E406" s="91" t="s">
        <v>753</v>
      </c>
      <c r="F406" s="85" t="s">
        <v>567</v>
      </c>
      <c r="G406" s="8" t="s">
        <v>16</v>
      </c>
      <c r="H406" s="74">
        <f>H407+H408+H409+H410</f>
        <v>0</v>
      </c>
      <c r="I406" s="97" t="s">
        <v>224</v>
      </c>
    </row>
    <row r="407" spans="1:9" ht="14.25" customHeight="1">
      <c r="A407" s="94"/>
      <c r="B407" s="98"/>
      <c r="C407" s="172"/>
      <c r="D407" s="96"/>
      <c r="E407" s="92"/>
      <c r="F407" s="86"/>
      <c r="G407" s="9" t="s">
        <v>18</v>
      </c>
      <c r="H407" s="74">
        <v>0</v>
      </c>
      <c r="I407" s="97"/>
    </row>
    <row r="408" spans="1:9" ht="14.25" customHeight="1">
      <c r="A408" s="94"/>
      <c r="B408" s="98"/>
      <c r="C408" s="172"/>
      <c r="D408" s="96"/>
      <c r="E408" s="92"/>
      <c r="F408" s="86"/>
      <c r="G408" s="9" t="s">
        <v>19</v>
      </c>
      <c r="H408" s="74">
        <v>0</v>
      </c>
      <c r="I408" s="97"/>
    </row>
    <row r="409" spans="1:9" ht="14.25" customHeight="1">
      <c r="A409" s="94"/>
      <c r="B409" s="98"/>
      <c r="C409" s="172"/>
      <c r="D409" s="96"/>
      <c r="E409" s="92"/>
      <c r="F409" s="86"/>
      <c r="G409" s="9" t="s">
        <v>20</v>
      </c>
      <c r="H409" s="74">
        <v>0</v>
      </c>
      <c r="I409" s="97"/>
    </row>
    <row r="410" spans="1:9" ht="14.25" customHeight="1">
      <c r="A410" s="94"/>
      <c r="B410" s="98"/>
      <c r="C410" s="173"/>
      <c r="D410" s="96"/>
      <c r="E410" s="93"/>
      <c r="F410" s="87"/>
      <c r="G410" s="9" t="s">
        <v>21</v>
      </c>
      <c r="H410" s="74">
        <v>0</v>
      </c>
      <c r="I410" s="97"/>
    </row>
    <row r="411" spans="1:9" ht="14.25" customHeight="1">
      <c r="A411" s="94" t="s">
        <v>225</v>
      </c>
      <c r="B411" s="98" t="s">
        <v>779</v>
      </c>
      <c r="C411" s="171" t="s">
        <v>778</v>
      </c>
      <c r="D411" s="96" t="s">
        <v>14</v>
      </c>
      <c r="E411" s="91" t="s">
        <v>423</v>
      </c>
      <c r="F411" s="91" t="s">
        <v>387</v>
      </c>
      <c r="G411" s="8" t="s">
        <v>16</v>
      </c>
      <c r="H411" s="74">
        <f>H412+H413+H414+H415</f>
        <v>950</v>
      </c>
      <c r="I411" s="97" t="s">
        <v>780</v>
      </c>
    </row>
    <row r="412" spans="1:9" ht="14.25" customHeight="1">
      <c r="A412" s="94"/>
      <c r="B412" s="98"/>
      <c r="C412" s="172"/>
      <c r="D412" s="96"/>
      <c r="E412" s="92"/>
      <c r="F412" s="92"/>
      <c r="G412" s="9" t="s">
        <v>18</v>
      </c>
      <c r="H412" s="74">
        <v>0</v>
      </c>
      <c r="I412" s="97"/>
    </row>
    <row r="413" spans="1:9" ht="30.75" customHeight="1">
      <c r="A413" s="94"/>
      <c r="B413" s="98"/>
      <c r="C413" s="172"/>
      <c r="D413" s="96"/>
      <c r="E413" s="92"/>
      <c r="F413" s="92"/>
      <c r="G413" s="9" t="s">
        <v>19</v>
      </c>
      <c r="H413" s="74">
        <v>0</v>
      </c>
      <c r="I413" s="97"/>
    </row>
    <row r="414" spans="1:9" ht="14.25" customHeight="1">
      <c r="A414" s="94"/>
      <c r="B414" s="98"/>
      <c r="C414" s="172"/>
      <c r="D414" s="96"/>
      <c r="E414" s="92"/>
      <c r="F414" s="92"/>
      <c r="G414" s="9" t="s">
        <v>20</v>
      </c>
      <c r="H414" s="74">
        <v>950</v>
      </c>
      <c r="I414" s="97"/>
    </row>
    <row r="415" spans="1:9" ht="104.25" customHeight="1">
      <c r="A415" s="94"/>
      <c r="B415" s="98"/>
      <c r="C415" s="173"/>
      <c r="D415" s="96"/>
      <c r="E415" s="93"/>
      <c r="F415" s="93"/>
      <c r="G415" s="9" t="s">
        <v>21</v>
      </c>
      <c r="H415" s="74">
        <v>0</v>
      </c>
      <c r="I415" s="97"/>
    </row>
    <row r="416" spans="1:9" ht="42.75" customHeight="1">
      <c r="A416" s="94" t="s">
        <v>777</v>
      </c>
      <c r="B416" s="91" t="s">
        <v>226</v>
      </c>
      <c r="C416" s="174" t="s">
        <v>763</v>
      </c>
      <c r="D416" s="96" t="s">
        <v>14</v>
      </c>
      <c r="E416" s="91" t="s">
        <v>764</v>
      </c>
      <c r="F416" s="91" t="s">
        <v>387</v>
      </c>
      <c r="G416" s="8" t="s">
        <v>16</v>
      </c>
      <c r="H416" s="74">
        <v>2488.8360000000002</v>
      </c>
      <c r="I416" s="97" t="s">
        <v>780</v>
      </c>
    </row>
    <row r="417" spans="1:9" ht="42" customHeight="1">
      <c r="A417" s="94"/>
      <c r="B417" s="92"/>
      <c r="C417" s="174"/>
      <c r="D417" s="96"/>
      <c r="E417" s="92"/>
      <c r="F417" s="92"/>
      <c r="G417" s="9" t="s">
        <v>18</v>
      </c>
      <c r="H417" s="74">
        <v>0</v>
      </c>
      <c r="I417" s="97"/>
    </row>
    <row r="418" spans="1:9" ht="27" customHeight="1">
      <c r="A418" s="94"/>
      <c r="B418" s="92"/>
      <c r="C418" s="174"/>
      <c r="D418" s="96"/>
      <c r="E418" s="92"/>
      <c r="F418" s="92"/>
      <c r="G418" s="9" t="s">
        <v>19</v>
      </c>
      <c r="H418" s="74">
        <v>0</v>
      </c>
      <c r="I418" s="97"/>
    </row>
    <row r="419" spans="1:9" ht="27" customHeight="1">
      <c r="A419" s="94"/>
      <c r="B419" s="92"/>
      <c r="C419" s="174"/>
      <c r="D419" s="96"/>
      <c r="E419" s="92"/>
      <c r="F419" s="92"/>
      <c r="G419" s="9" t="s">
        <v>20</v>
      </c>
      <c r="H419" s="74">
        <v>2488.8360000000002</v>
      </c>
      <c r="I419" s="97"/>
    </row>
    <row r="420" spans="1:9" ht="46.5" customHeight="1">
      <c r="A420" s="94"/>
      <c r="B420" s="93"/>
      <c r="C420" s="174"/>
      <c r="D420" s="96"/>
      <c r="E420" s="93"/>
      <c r="F420" s="93"/>
      <c r="G420" s="9" t="s">
        <v>21</v>
      </c>
      <c r="H420" s="74">
        <v>0</v>
      </c>
      <c r="I420" s="97"/>
    </row>
    <row r="421" spans="1:9" s="11" customFormat="1" ht="26.25" customHeight="1">
      <c r="A421" s="135" t="s">
        <v>227</v>
      </c>
      <c r="B421" s="136"/>
      <c r="C421" s="136"/>
      <c r="D421" s="136"/>
      <c r="E421" s="136"/>
      <c r="F421" s="136"/>
      <c r="G421" s="136"/>
      <c r="H421" s="136"/>
      <c r="I421" s="137"/>
    </row>
    <row r="422" spans="1:9" s="11" customFormat="1" ht="21.75" customHeight="1">
      <c r="A422" s="82" t="s">
        <v>228</v>
      </c>
      <c r="B422" s="88" t="s">
        <v>767</v>
      </c>
      <c r="C422" s="88" t="s">
        <v>638</v>
      </c>
      <c r="D422" s="82" t="s">
        <v>14</v>
      </c>
      <c r="E422" s="91" t="s">
        <v>423</v>
      </c>
      <c r="F422" s="91" t="s">
        <v>640</v>
      </c>
      <c r="G422" s="8" t="s">
        <v>16</v>
      </c>
      <c r="H422" s="74">
        <f>H423+H424+H425+H426</f>
        <v>82065.14</v>
      </c>
      <c r="I422" s="91" t="s">
        <v>520</v>
      </c>
    </row>
    <row r="423" spans="1:9" s="11" customFormat="1" ht="21.75" customHeight="1">
      <c r="A423" s="83"/>
      <c r="B423" s="89"/>
      <c r="C423" s="89"/>
      <c r="D423" s="83"/>
      <c r="E423" s="92"/>
      <c r="F423" s="99"/>
      <c r="G423" s="9" t="s">
        <v>18</v>
      </c>
      <c r="H423" s="74">
        <v>0</v>
      </c>
      <c r="I423" s="92"/>
    </row>
    <row r="424" spans="1:9" s="11" customFormat="1" ht="21.75" customHeight="1">
      <c r="A424" s="83"/>
      <c r="B424" s="89"/>
      <c r="C424" s="89"/>
      <c r="D424" s="83"/>
      <c r="E424" s="92"/>
      <c r="F424" s="99"/>
      <c r="G424" s="9" t="s">
        <v>19</v>
      </c>
      <c r="H424" s="74">
        <v>57445.599999999999</v>
      </c>
      <c r="I424" s="92"/>
    </row>
    <row r="425" spans="1:9" s="11" customFormat="1" ht="21.75" customHeight="1">
      <c r="A425" s="83"/>
      <c r="B425" s="89"/>
      <c r="C425" s="89"/>
      <c r="D425" s="83"/>
      <c r="E425" s="92"/>
      <c r="F425" s="99"/>
      <c r="G425" s="9" t="s">
        <v>20</v>
      </c>
      <c r="H425" s="74">
        <v>24619.54</v>
      </c>
      <c r="I425" s="92"/>
    </row>
    <row r="426" spans="1:9" s="11" customFormat="1" ht="21.75" customHeight="1">
      <c r="A426" s="83"/>
      <c r="B426" s="89"/>
      <c r="C426" s="90"/>
      <c r="D426" s="83"/>
      <c r="E426" s="92"/>
      <c r="F426" s="100"/>
      <c r="G426" s="9" t="s">
        <v>21</v>
      </c>
      <c r="H426" s="74">
        <v>0</v>
      </c>
      <c r="I426" s="93"/>
    </row>
    <row r="427" spans="1:9" ht="14.25" customHeight="1">
      <c r="A427" s="83"/>
      <c r="B427" s="89"/>
      <c r="C427" s="88" t="s">
        <v>639</v>
      </c>
      <c r="D427" s="83"/>
      <c r="E427" s="92"/>
      <c r="F427" s="91" t="s">
        <v>641</v>
      </c>
      <c r="G427" s="8" t="s">
        <v>16</v>
      </c>
      <c r="H427" s="74">
        <f>H428+H429+H430+H431</f>
        <v>47893.259999999995</v>
      </c>
      <c r="I427" s="91" t="s">
        <v>522</v>
      </c>
    </row>
    <row r="428" spans="1:9" ht="14.25" customHeight="1">
      <c r="A428" s="83"/>
      <c r="B428" s="89"/>
      <c r="C428" s="89"/>
      <c r="D428" s="83"/>
      <c r="E428" s="92"/>
      <c r="F428" s="99"/>
      <c r="G428" s="9" t="s">
        <v>18</v>
      </c>
      <c r="H428" s="74">
        <v>0</v>
      </c>
      <c r="I428" s="92"/>
    </row>
    <row r="429" spans="1:9" ht="14.25" customHeight="1">
      <c r="A429" s="83"/>
      <c r="B429" s="89"/>
      <c r="C429" s="89"/>
      <c r="D429" s="83"/>
      <c r="E429" s="92"/>
      <c r="F429" s="99"/>
      <c r="G429" s="9" t="s">
        <v>19</v>
      </c>
      <c r="H429" s="74">
        <v>33525.279999999999</v>
      </c>
      <c r="I429" s="92"/>
    </row>
    <row r="430" spans="1:9" ht="29.25" customHeight="1">
      <c r="A430" s="83"/>
      <c r="B430" s="89"/>
      <c r="C430" s="89"/>
      <c r="D430" s="83"/>
      <c r="E430" s="92"/>
      <c r="F430" s="99"/>
      <c r="G430" s="9" t="s">
        <v>20</v>
      </c>
      <c r="H430" s="74">
        <v>14367.98</v>
      </c>
      <c r="I430" s="92"/>
    </row>
    <row r="431" spans="1:9" ht="14.25" customHeight="1">
      <c r="A431" s="83"/>
      <c r="B431" s="89"/>
      <c r="C431" s="89"/>
      <c r="D431" s="83"/>
      <c r="E431" s="92"/>
      <c r="F431" s="100"/>
      <c r="G431" s="9" t="s">
        <v>21</v>
      </c>
      <c r="H431" s="74">
        <v>0</v>
      </c>
      <c r="I431" s="93"/>
    </row>
    <row r="432" spans="1:9" ht="14.25" customHeight="1">
      <c r="A432" s="83"/>
      <c r="B432" s="89"/>
      <c r="C432" s="89"/>
      <c r="D432" s="83"/>
      <c r="E432" s="92"/>
      <c r="F432" s="91" t="s">
        <v>642</v>
      </c>
      <c r="G432" s="8" t="s">
        <v>16</v>
      </c>
      <c r="H432" s="74">
        <f>H433+H434+H435+H436</f>
        <v>16647.78</v>
      </c>
      <c r="I432" s="91" t="s">
        <v>524</v>
      </c>
    </row>
    <row r="433" spans="1:9" ht="14.25" customHeight="1">
      <c r="A433" s="83"/>
      <c r="B433" s="89"/>
      <c r="C433" s="89"/>
      <c r="D433" s="83"/>
      <c r="E433" s="92"/>
      <c r="F433" s="99"/>
      <c r="G433" s="9" t="s">
        <v>18</v>
      </c>
      <c r="H433" s="74">
        <v>0</v>
      </c>
      <c r="I433" s="92"/>
    </row>
    <row r="434" spans="1:9" ht="14.25" customHeight="1">
      <c r="A434" s="83"/>
      <c r="B434" s="89"/>
      <c r="C434" s="89"/>
      <c r="D434" s="83"/>
      <c r="E434" s="92"/>
      <c r="F434" s="99"/>
      <c r="G434" s="9" t="s">
        <v>19</v>
      </c>
      <c r="H434" s="74">
        <v>11653.45</v>
      </c>
      <c r="I434" s="92"/>
    </row>
    <row r="435" spans="1:9" ht="14.25" customHeight="1">
      <c r="A435" s="83"/>
      <c r="B435" s="89"/>
      <c r="C435" s="89"/>
      <c r="D435" s="83"/>
      <c r="E435" s="92"/>
      <c r="F435" s="99"/>
      <c r="G435" s="9" t="s">
        <v>20</v>
      </c>
      <c r="H435" s="74">
        <v>4994.33</v>
      </c>
      <c r="I435" s="92"/>
    </row>
    <row r="436" spans="1:9" ht="34.5" customHeight="1">
      <c r="A436" s="83"/>
      <c r="B436" s="89"/>
      <c r="C436" s="89"/>
      <c r="D436" s="83"/>
      <c r="E436" s="92"/>
      <c r="F436" s="100"/>
      <c r="G436" s="9" t="s">
        <v>21</v>
      </c>
      <c r="H436" s="74">
        <v>0</v>
      </c>
      <c r="I436" s="93"/>
    </row>
    <row r="437" spans="1:9" ht="14.25" customHeight="1">
      <c r="A437" s="83"/>
      <c r="B437" s="89"/>
      <c r="C437" s="89"/>
      <c r="D437" s="83"/>
      <c r="E437" s="92"/>
      <c r="F437" s="91" t="s">
        <v>643</v>
      </c>
      <c r="G437" s="8" t="s">
        <v>16</v>
      </c>
      <c r="H437" s="74">
        <f>H438+H439+H440+H441</f>
        <v>23184.9</v>
      </c>
      <c r="I437" s="91" t="s">
        <v>531</v>
      </c>
    </row>
    <row r="438" spans="1:9" ht="14.25" customHeight="1">
      <c r="A438" s="83"/>
      <c r="B438" s="89"/>
      <c r="C438" s="89"/>
      <c r="D438" s="83"/>
      <c r="E438" s="92"/>
      <c r="F438" s="99"/>
      <c r="G438" s="9" t="s">
        <v>18</v>
      </c>
      <c r="H438" s="74">
        <v>0</v>
      </c>
      <c r="I438" s="92"/>
    </row>
    <row r="439" spans="1:9" ht="14.25" customHeight="1">
      <c r="A439" s="83"/>
      <c r="B439" s="89"/>
      <c r="C439" s="89"/>
      <c r="D439" s="83"/>
      <c r="E439" s="92"/>
      <c r="F439" s="99"/>
      <c r="G439" s="9" t="s">
        <v>19</v>
      </c>
      <c r="H439" s="74">
        <v>16229.43</v>
      </c>
      <c r="I439" s="92"/>
    </row>
    <row r="440" spans="1:9" ht="14.25" customHeight="1">
      <c r="A440" s="83"/>
      <c r="B440" s="89"/>
      <c r="C440" s="89"/>
      <c r="D440" s="83"/>
      <c r="E440" s="92"/>
      <c r="F440" s="99"/>
      <c r="G440" s="9" t="s">
        <v>20</v>
      </c>
      <c r="H440" s="74">
        <v>6955.47</v>
      </c>
      <c r="I440" s="92"/>
    </row>
    <row r="441" spans="1:9" ht="35.25" customHeight="1">
      <c r="A441" s="83"/>
      <c r="B441" s="89"/>
      <c r="C441" s="89"/>
      <c r="D441" s="83"/>
      <c r="E441" s="92"/>
      <c r="F441" s="100"/>
      <c r="G441" s="9" t="s">
        <v>21</v>
      </c>
      <c r="H441" s="74">
        <v>0</v>
      </c>
      <c r="I441" s="93"/>
    </row>
    <row r="442" spans="1:9" ht="14.25" customHeight="1">
      <c r="A442" s="83"/>
      <c r="B442" s="89"/>
      <c r="C442" s="89"/>
      <c r="D442" s="83"/>
      <c r="E442" s="92"/>
      <c r="F442" s="91" t="s">
        <v>644</v>
      </c>
      <c r="G442" s="8" t="s">
        <v>16</v>
      </c>
      <c r="H442" s="74">
        <f>H443+H444+H445+H446</f>
        <v>5615.22</v>
      </c>
      <c r="I442" s="91" t="s">
        <v>530</v>
      </c>
    </row>
    <row r="443" spans="1:9" ht="14.25" customHeight="1">
      <c r="A443" s="83"/>
      <c r="B443" s="89"/>
      <c r="C443" s="89"/>
      <c r="D443" s="83"/>
      <c r="E443" s="92"/>
      <c r="F443" s="99"/>
      <c r="G443" s="9" t="s">
        <v>18</v>
      </c>
      <c r="H443" s="74">
        <v>0</v>
      </c>
      <c r="I443" s="92"/>
    </row>
    <row r="444" spans="1:9" ht="14.25" customHeight="1">
      <c r="A444" s="83"/>
      <c r="B444" s="89"/>
      <c r="C444" s="89"/>
      <c r="D444" s="83"/>
      <c r="E444" s="92"/>
      <c r="F444" s="99"/>
      <c r="G444" s="9" t="s">
        <v>19</v>
      </c>
      <c r="H444" s="74">
        <v>3930.65</v>
      </c>
      <c r="I444" s="92"/>
    </row>
    <row r="445" spans="1:9" ht="14.25" customHeight="1">
      <c r="A445" s="83"/>
      <c r="B445" s="89"/>
      <c r="C445" s="89"/>
      <c r="D445" s="83"/>
      <c r="E445" s="92"/>
      <c r="F445" s="99"/>
      <c r="G445" s="9" t="s">
        <v>20</v>
      </c>
      <c r="H445" s="74">
        <v>1684.57</v>
      </c>
      <c r="I445" s="92"/>
    </row>
    <row r="446" spans="1:9" ht="48.75" customHeight="1">
      <c r="A446" s="83"/>
      <c r="B446" s="89"/>
      <c r="C446" s="89"/>
      <c r="D446" s="83"/>
      <c r="E446" s="92"/>
      <c r="F446" s="100"/>
      <c r="G446" s="9" t="s">
        <v>21</v>
      </c>
      <c r="H446" s="74">
        <v>0</v>
      </c>
      <c r="I446" s="93"/>
    </row>
    <row r="447" spans="1:9" ht="14.25" customHeight="1">
      <c r="A447" s="83"/>
      <c r="B447" s="89"/>
      <c r="C447" s="89"/>
      <c r="D447" s="83"/>
      <c r="E447" s="92"/>
      <c r="F447" s="91" t="s">
        <v>645</v>
      </c>
      <c r="G447" s="8" t="s">
        <v>16</v>
      </c>
      <c r="H447" s="74">
        <f>H448+H449+H450+H451</f>
        <v>10187.32</v>
      </c>
      <c r="I447" s="91" t="s">
        <v>530</v>
      </c>
    </row>
    <row r="448" spans="1:9" ht="14.25" customHeight="1">
      <c r="A448" s="83"/>
      <c r="B448" s="89"/>
      <c r="C448" s="89"/>
      <c r="D448" s="83"/>
      <c r="E448" s="92"/>
      <c r="F448" s="99"/>
      <c r="G448" s="9" t="s">
        <v>18</v>
      </c>
      <c r="H448" s="74">
        <v>0</v>
      </c>
      <c r="I448" s="92"/>
    </row>
    <row r="449" spans="1:9" ht="14.25" customHeight="1">
      <c r="A449" s="83"/>
      <c r="B449" s="89"/>
      <c r="C449" s="89"/>
      <c r="D449" s="83"/>
      <c r="E449" s="92"/>
      <c r="F449" s="99"/>
      <c r="G449" s="9" t="s">
        <v>19</v>
      </c>
      <c r="H449" s="74">
        <v>7131.12</v>
      </c>
      <c r="I449" s="92"/>
    </row>
    <row r="450" spans="1:9" ht="14.25" customHeight="1">
      <c r="A450" s="83"/>
      <c r="B450" s="89"/>
      <c r="C450" s="89"/>
      <c r="D450" s="83"/>
      <c r="E450" s="92"/>
      <c r="F450" s="99"/>
      <c r="G450" s="9" t="s">
        <v>20</v>
      </c>
      <c r="H450" s="74">
        <v>3056.2</v>
      </c>
      <c r="I450" s="92"/>
    </row>
    <row r="451" spans="1:9" ht="45.75" customHeight="1">
      <c r="A451" s="83"/>
      <c r="B451" s="89"/>
      <c r="C451" s="89"/>
      <c r="D451" s="83"/>
      <c r="E451" s="92"/>
      <c r="F451" s="100"/>
      <c r="G451" s="9" t="s">
        <v>21</v>
      </c>
      <c r="H451" s="74">
        <v>0</v>
      </c>
      <c r="I451" s="93"/>
    </row>
    <row r="452" spans="1:9" ht="14.25" customHeight="1">
      <c r="A452" s="83"/>
      <c r="B452" s="89"/>
      <c r="C452" s="89"/>
      <c r="D452" s="83"/>
      <c r="E452" s="92"/>
      <c r="F452" s="91" t="s">
        <v>646</v>
      </c>
      <c r="G452" s="8" t="s">
        <v>16</v>
      </c>
      <c r="H452" s="74">
        <f>H453+H454+H455+H456</f>
        <v>54028.32</v>
      </c>
      <c r="I452" s="91" t="s">
        <v>529</v>
      </c>
    </row>
    <row r="453" spans="1:9" ht="14.25" customHeight="1">
      <c r="A453" s="83"/>
      <c r="B453" s="89"/>
      <c r="C453" s="89"/>
      <c r="D453" s="83"/>
      <c r="E453" s="92"/>
      <c r="F453" s="99"/>
      <c r="G453" s="9" t="s">
        <v>18</v>
      </c>
      <c r="H453" s="74">
        <v>0</v>
      </c>
      <c r="I453" s="92"/>
    </row>
    <row r="454" spans="1:9" ht="14.25" customHeight="1">
      <c r="A454" s="83"/>
      <c r="B454" s="89"/>
      <c r="C454" s="89"/>
      <c r="D454" s="83"/>
      <c r="E454" s="92"/>
      <c r="F454" s="99"/>
      <c r="G454" s="9" t="s">
        <v>19</v>
      </c>
      <c r="H454" s="74">
        <v>37819.82</v>
      </c>
      <c r="I454" s="92"/>
    </row>
    <row r="455" spans="1:9" ht="14.25" customHeight="1">
      <c r="A455" s="83"/>
      <c r="B455" s="89"/>
      <c r="C455" s="89"/>
      <c r="D455" s="83"/>
      <c r="E455" s="92"/>
      <c r="F455" s="99"/>
      <c r="G455" s="9" t="s">
        <v>20</v>
      </c>
      <c r="H455" s="74">
        <v>16208.5</v>
      </c>
      <c r="I455" s="92"/>
    </row>
    <row r="456" spans="1:9" ht="36" customHeight="1">
      <c r="A456" s="83"/>
      <c r="B456" s="89"/>
      <c r="C456" s="89"/>
      <c r="D456" s="83"/>
      <c r="E456" s="92"/>
      <c r="F456" s="100"/>
      <c r="G456" s="9" t="s">
        <v>21</v>
      </c>
      <c r="H456" s="74">
        <v>0</v>
      </c>
      <c r="I456" s="93"/>
    </row>
    <row r="457" spans="1:9" ht="14.25" customHeight="1">
      <c r="A457" s="83"/>
      <c r="B457" s="89"/>
      <c r="C457" s="89"/>
      <c r="D457" s="83"/>
      <c r="E457" s="92"/>
      <c r="F457" s="91" t="s">
        <v>647</v>
      </c>
      <c r="G457" s="8" t="s">
        <v>16</v>
      </c>
      <c r="H457" s="74">
        <f>H459+H460</f>
        <v>26066.079999999998</v>
      </c>
      <c r="I457" s="91" t="s">
        <v>540</v>
      </c>
    </row>
    <row r="458" spans="1:9" ht="14.25" customHeight="1">
      <c r="A458" s="83"/>
      <c r="B458" s="89"/>
      <c r="C458" s="89"/>
      <c r="D458" s="83"/>
      <c r="E458" s="92"/>
      <c r="F458" s="99"/>
      <c r="G458" s="9" t="s">
        <v>18</v>
      </c>
      <c r="H458" s="74">
        <v>0</v>
      </c>
      <c r="I458" s="92"/>
    </row>
    <row r="459" spans="1:9" ht="14.25" customHeight="1">
      <c r="A459" s="83"/>
      <c r="B459" s="89"/>
      <c r="C459" s="89"/>
      <c r="D459" s="83"/>
      <c r="E459" s="92"/>
      <c r="F459" s="99"/>
      <c r="G459" s="9" t="s">
        <v>19</v>
      </c>
      <c r="H459" s="74">
        <v>18246.259999999998</v>
      </c>
      <c r="I459" s="92"/>
    </row>
    <row r="460" spans="1:9" ht="14.25" customHeight="1">
      <c r="A460" s="83"/>
      <c r="B460" s="89"/>
      <c r="C460" s="89"/>
      <c r="D460" s="83"/>
      <c r="E460" s="92"/>
      <c r="F460" s="99"/>
      <c r="G460" s="9" t="s">
        <v>20</v>
      </c>
      <c r="H460" s="74">
        <v>7819.82</v>
      </c>
      <c r="I460" s="92"/>
    </row>
    <row r="461" spans="1:9" ht="29.25" customHeight="1">
      <c r="A461" s="83"/>
      <c r="B461" s="89"/>
      <c r="C461" s="89"/>
      <c r="D461" s="83"/>
      <c r="E461" s="92"/>
      <c r="F461" s="100"/>
      <c r="G461" s="9" t="s">
        <v>21</v>
      </c>
      <c r="H461" s="74">
        <v>0</v>
      </c>
      <c r="I461" s="93"/>
    </row>
    <row r="462" spans="1:9" ht="14.25" customHeight="1">
      <c r="A462" s="83"/>
      <c r="B462" s="89"/>
      <c r="C462" s="89"/>
      <c r="D462" s="83"/>
      <c r="E462" s="92"/>
      <c r="F462" s="91" t="s">
        <v>648</v>
      </c>
      <c r="G462" s="8" t="s">
        <v>16</v>
      </c>
      <c r="H462" s="74">
        <f>H464+H465</f>
        <v>15413.32</v>
      </c>
      <c r="I462" s="91" t="s">
        <v>542</v>
      </c>
    </row>
    <row r="463" spans="1:9" ht="14.25" customHeight="1">
      <c r="A463" s="83"/>
      <c r="B463" s="89"/>
      <c r="C463" s="89"/>
      <c r="D463" s="83"/>
      <c r="E463" s="92"/>
      <c r="F463" s="99"/>
      <c r="G463" s="9" t="s">
        <v>18</v>
      </c>
      <c r="H463" s="74">
        <v>0</v>
      </c>
      <c r="I463" s="92"/>
    </row>
    <row r="464" spans="1:9" ht="14.25" customHeight="1">
      <c r="A464" s="83"/>
      <c r="B464" s="89"/>
      <c r="C464" s="89"/>
      <c r="D464" s="83"/>
      <c r="E464" s="92"/>
      <c r="F464" s="99"/>
      <c r="G464" s="9" t="s">
        <v>19</v>
      </c>
      <c r="H464" s="74">
        <v>10789.32</v>
      </c>
      <c r="I464" s="92"/>
    </row>
    <row r="465" spans="1:9" ht="32.25" customHeight="1">
      <c r="A465" s="83"/>
      <c r="B465" s="89"/>
      <c r="C465" s="89"/>
      <c r="D465" s="83"/>
      <c r="E465" s="92"/>
      <c r="F465" s="99"/>
      <c r="G465" s="9" t="s">
        <v>20</v>
      </c>
      <c r="H465" s="74">
        <v>4624</v>
      </c>
      <c r="I465" s="92"/>
    </row>
    <row r="466" spans="1:9" ht="14.25" customHeight="1">
      <c r="A466" s="83"/>
      <c r="B466" s="89"/>
      <c r="C466" s="89"/>
      <c r="D466" s="83"/>
      <c r="E466" s="92"/>
      <c r="F466" s="100"/>
      <c r="G466" s="9" t="s">
        <v>21</v>
      </c>
      <c r="H466" s="74">
        <v>0</v>
      </c>
      <c r="I466" s="93"/>
    </row>
    <row r="467" spans="1:9" ht="14.25" customHeight="1">
      <c r="A467" s="83"/>
      <c r="B467" s="89"/>
      <c r="C467" s="89"/>
      <c r="D467" s="83"/>
      <c r="E467" s="92"/>
      <c r="F467" s="91" t="s">
        <v>649</v>
      </c>
      <c r="G467" s="8" t="s">
        <v>16</v>
      </c>
      <c r="H467" s="74">
        <f>H468+H469+H470+H471</f>
        <v>14595.8</v>
      </c>
      <c r="I467" s="91" t="s">
        <v>544</v>
      </c>
    </row>
    <row r="468" spans="1:9" ht="14.25" customHeight="1">
      <c r="A468" s="83"/>
      <c r="B468" s="89"/>
      <c r="C468" s="89"/>
      <c r="D468" s="83"/>
      <c r="E468" s="92"/>
      <c r="F468" s="99"/>
      <c r="G468" s="9" t="s">
        <v>18</v>
      </c>
      <c r="H468" s="74">
        <v>0</v>
      </c>
      <c r="I468" s="92"/>
    </row>
    <row r="469" spans="1:9" ht="14.25" customHeight="1">
      <c r="A469" s="83"/>
      <c r="B469" s="89"/>
      <c r="C469" s="89"/>
      <c r="D469" s="83"/>
      <c r="E469" s="92"/>
      <c r="F469" s="99"/>
      <c r="G469" s="9" t="s">
        <v>19</v>
      </c>
      <c r="H469" s="74">
        <v>10217.06</v>
      </c>
      <c r="I469" s="92"/>
    </row>
    <row r="470" spans="1:9" ht="14.25" customHeight="1">
      <c r="A470" s="83"/>
      <c r="B470" s="89"/>
      <c r="C470" s="89"/>
      <c r="D470" s="83"/>
      <c r="E470" s="92"/>
      <c r="F470" s="99"/>
      <c r="G470" s="9" t="s">
        <v>20</v>
      </c>
      <c r="H470" s="74">
        <v>4378.74</v>
      </c>
      <c r="I470" s="92"/>
    </row>
    <row r="471" spans="1:9" ht="24.75" customHeight="1">
      <c r="A471" s="83"/>
      <c r="B471" s="89"/>
      <c r="C471" s="89"/>
      <c r="D471" s="83"/>
      <c r="E471" s="92"/>
      <c r="F471" s="100"/>
      <c r="G471" s="9" t="s">
        <v>21</v>
      </c>
      <c r="H471" s="74">
        <v>0</v>
      </c>
      <c r="I471" s="93"/>
    </row>
    <row r="472" spans="1:9" ht="14.25" customHeight="1">
      <c r="A472" s="83"/>
      <c r="B472" s="89"/>
      <c r="C472" s="89"/>
      <c r="D472" s="83"/>
      <c r="E472" s="92"/>
      <c r="F472" s="91" t="s">
        <v>650</v>
      </c>
      <c r="G472" s="8" t="s">
        <v>16</v>
      </c>
      <c r="H472" s="74">
        <f>H474+H475</f>
        <v>12392.880000000001</v>
      </c>
      <c r="I472" s="91" t="s">
        <v>546</v>
      </c>
    </row>
    <row r="473" spans="1:9" ht="14.25" customHeight="1">
      <c r="A473" s="83"/>
      <c r="B473" s="89"/>
      <c r="C473" s="89"/>
      <c r="D473" s="83"/>
      <c r="E473" s="92"/>
      <c r="F473" s="99"/>
      <c r="G473" s="9" t="s">
        <v>18</v>
      </c>
      <c r="H473" s="74">
        <v>0</v>
      </c>
      <c r="I473" s="92"/>
    </row>
    <row r="474" spans="1:9" ht="24" customHeight="1">
      <c r="A474" s="83"/>
      <c r="B474" s="89"/>
      <c r="C474" s="89"/>
      <c r="D474" s="83"/>
      <c r="E474" s="92"/>
      <c r="F474" s="99"/>
      <c r="G474" s="9" t="s">
        <v>19</v>
      </c>
      <c r="H474" s="74">
        <v>8675.02</v>
      </c>
      <c r="I474" s="92"/>
    </row>
    <row r="475" spans="1:9" ht="14.25" customHeight="1">
      <c r="A475" s="83"/>
      <c r="B475" s="89"/>
      <c r="C475" s="89"/>
      <c r="D475" s="83"/>
      <c r="E475" s="92"/>
      <c r="F475" s="99"/>
      <c r="G475" s="9" t="s">
        <v>20</v>
      </c>
      <c r="H475" s="74">
        <v>3717.86</v>
      </c>
      <c r="I475" s="92"/>
    </row>
    <row r="476" spans="1:9" ht="36" customHeight="1">
      <c r="A476" s="83"/>
      <c r="B476" s="89"/>
      <c r="C476" s="89"/>
      <c r="D476" s="83"/>
      <c r="E476" s="92"/>
      <c r="F476" s="100"/>
      <c r="G476" s="9" t="s">
        <v>21</v>
      </c>
      <c r="H476" s="74">
        <v>0</v>
      </c>
      <c r="I476" s="93"/>
    </row>
    <row r="477" spans="1:9" ht="14.25" customHeight="1">
      <c r="A477" s="83"/>
      <c r="B477" s="89"/>
      <c r="C477" s="89"/>
      <c r="D477" s="83"/>
      <c r="E477" s="92"/>
      <c r="F477" s="91" t="s">
        <v>651</v>
      </c>
      <c r="G477" s="8" t="s">
        <v>16</v>
      </c>
      <c r="H477" s="74">
        <f>H479+H480</f>
        <v>36756.42</v>
      </c>
      <c r="I477" s="91" t="s">
        <v>548</v>
      </c>
    </row>
    <row r="478" spans="1:9" ht="14.25" customHeight="1">
      <c r="A478" s="83"/>
      <c r="B478" s="89"/>
      <c r="C478" s="89"/>
      <c r="D478" s="83"/>
      <c r="E478" s="92"/>
      <c r="F478" s="99"/>
      <c r="G478" s="9" t="s">
        <v>18</v>
      </c>
      <c r="H478" s="74">
        <v>0</v>
      </c>
      <c r="I478" s="92"/>
    </row>
    <row r="479" spans="1:9" ht="14.25" customHeight="1">
      <c r="A479" s="83"/>
      <c r="B479" s="89"/>
      <c r="C479" s="89"/>
      <c r="D479" s="83"/>
      <c r="E479" s="92"/>
      <c r="F479" s="99"/>
      <c r="G479" s="9" t="s">
        <v>19</v>
      </c>
      <c r="H479" s="74">
        <v>25729.49</v>
      </c>
      <c r="I479" s="92"/>
    </row>
    <row r="480" spans="1:9" ht="14.25" customHeight="1">
      <c r="A480" s="83"/>
      <c r="B480" s="89"/>
      <c r="C480" s="89"/>
      <c r="D480" s="83"/>
      <c r="E480" s="92"/>
      <c r="F480" s="99"/>
      <c r="G480" s="9" t="s">
        <v>20</v>
      </c>
      <c r="H480" s="74">
        <v>11026.93</v>
      </c>
      <c r="I480" s="92"/>
    </row>
    <row r="481" spans="1:9" ht="41.25" customHeight="1">
      <c r="A481" s="83"/>
      <c r="B481" s="89"/>
      <c r="C481" s="89"/>
      <c r="D481" s="83"/>
      <c r="E481" s="92"/>
      <c r="F481" s="100"/>
      <c r="G481" s="9" t="s">
        <v>21</v>
      </c>
      <c r="H481" s="74">
        <v>0</v>
      </c>
      <c r="I481" s="93"/>
    </row>
    <row r="482" spans="1:9" ht="14.25" customHeight="1">
      <c r="A482" s="83"/>
      <c r="B482" s="89"/>
      <c r="C482" s="89"/>
      <c r="D482" s="83"/>
      <c r="E482" s="92"/>
      <c r="F482" s="91" t="s">
        <v>652</v>
      </c>
      <c r="G482" s="8" t="s">
        <v>16</v>
      </c>
      <c r="H482" s="74">
        <f>H484+H485</f>
        <v>11885.56</v>
      </c>
      <c r="I482" s="91" t="s">
        <v>550</v>
      </c>
    </row>
    <row r="483" spans="1:9" ht="14.25" customHeight="1">
      <c r="A483" s="83"/>
      <c r="B483" s="89"/>
      <c r="C483" s="89"/>
      <c r="D483" s="83"/>
      <c r="E483" s="92"/>
      <c r="F483" s="99"/>
      <c r="G483" s="9" t="s">
        <v>18</v>
      </c>
      <c r="H483" s="74">
        <v>0</v>
      </c>
      <c r="I483" s="92"/>
    </row>
    <row r="484" spans="1:9" ht="14.25" customHeight="1">
      <c r="A484" s="83"/>
      <c r="B484" s="89"/>
      <c r="C484" s="89"/>
      <c r="D484" s="83"/>
      <c r="E484" s="92"/>
      <c r="F484" s="99"/>
      <c r="G484" s="9" t="s">
        <v>19</v>
      </c>
      <c r="H484" s="74">
        <v>8319.89</v>
      </c>
      <c r="I484" s="92"/>
    </row>
    <row r="485" spans="1:9" ht="14.25" customHeight="1">
      <c r="A485" s="83"/>
      <c r="B485" s="89"/>
      <c r="C485" s="89"/>
      <c r="D485" s="83"/>
      <c r="E485" s="92"/>
      <c r="F485" s="99"/>
      <c r="G485" s="9" t="s">
        <v>20</v>
      </c>
      <c r="H485" s="74">
        <v>3565.67</v>
      </c>
      <c r="I485" s="92"/>
    </row>
    <row r="486" spans="1:9" ht="56.25" customHeight="1">
      <c r="A486" s="84"/>
      <c r="B486" s="90"/>
      <c r="C486" s="90"/>
      <c r="D486" s="84"/>
      <c r="E486" s="93"/>
      <c r="F486" s="100"/>
      <c r="G486" s="9" t="s">
        <v>21</v>
      </c>
      <c r="H486" s="74">
        <v>0</v>
      </c>
      <c r="I486" s="93"/>
    </row>
    <row r="487" spans="1:9" ht="20.25" customHeight="1">
      <c r="A487" s="94" t="s">
        <v>229</v>
      </c>
      <c r="B487" s="98" t="s">
        <v>230</v>
      </c>
      <c r="C487" s="88" t="s">
        <v>813</v>
      </c>
      <c r="D487" s="96" t="s">
        <v>14</v>
      </c>
      <c r="E487" s="91" t="s">
        <v>765</v>
      </c>
      <c r="F487" s="91" t="s">
        <v>420</v>
      </c>
      <c r="G487" s="8" t="s">
        <v>16</v>
      </c>
      <c r="H487" s="76">
        <f>H488+H489+H490+H491</f>
        <v>200000</v>
      </c>
      <c r="I487" s="97" t="s">
        <v>781</v>
      </c>
    </row>
    <row r="488" spans="1:9" ht="36.75" customHeight="1">
      <c r="A488" s="94"/>
      <c r="B488" s="98"/>
      <c r="C488" s="89"/>
      <c r="D488" s="96"/>
      <c r="E488" s="92"/>
      <c r="F488" s="92"/>
      <c r="G488" s="9" t="s">
        <v>18</v>
      </c>
      <c r="H488" s="76">
        <v>0</v>
      </c>
      <c r="I488" s="97"/>
    </row>
    <row r="489" spans="1:9" ht="14.25" customHeight="1">
      <c r="A489" s="94"/>
      <c r="B489" s="98"/>
      <c r="C489" s="89"/>
      <c r="D489" s="96"/>
      <c r="E489" s="92"/>
      <c r="F489" s="92"/>
      <c r="G489" s="9" t="s">
        <v>19</v>
      </c>
      <c r="H489" s="76">
        <v>0</v>
      </c>
      <c r="I489" s="97"/>
    </row>
    <row r="490" spans="1:9" ht="22.5" customHeight="1">
      <c r="A490" s="94"/>
      <c r="B490" s="98"/>
      <c r="C490" s="89"/>
      <c r="D490" s="96"/>
      <c r="E490" s="92"/>
      <c r="F490" s="92"/>
      <c r="G490" s="9" t="s">
        <v>20</v>
      </c>
      <c r="H490" s="76">
        <v>200000</v>
      </c>
      <c r="I490" s="97"/>
    </row>
    <row r="491" spans="1:9" ht="28.5" customHeight="1">
      <c r="A491" s="94"/>
      <c r="B491" s="98"/>
      <c r="C491" s="90"/>
      <c r="D491" s="96"/>
      <c r="E491" s="93"/>
      <c r="F491" s="93"/>
      <c r="G491" s="19" t="s">
        <v>766</v>
      </c>
      <c r="H491" s="76">
        <v>0</v>
      </c>
      <c r="I491" s="97"/>
    </row>
    <row r="492" spans="1:9" ht="14.25" customHeight="1">
      <c r="A492" s="94" t="s">
        <v>232</v>
      </c>
      <c r="B492" s="95" t="s">
        <v>844</v>
      </c>
      <c r="C492" s="88" t="s">
        <v>846</v>
      </c>
      <c r="D492" s="96" t="s">
        <v>14</v>
      </c>
      <c r="E492" s="91" t="s">
        <v>653</v>
      </c>
      <c r="F492" s="82" t="s">
        <v>567</v>
      </c>
      <c r="G492" s="8" t="s">
        <v>16</v>
      </c>
      <c r="H492" s="74">
        <f>H493+H494+H495+H496</f>
        <v>10000</v>
      </c>
      <c r="I492" s="97" t="s">
        <v>845</v>
      </c>
    </row>
    <row r="493" spans="1:9" ht="14.25" customHeight="1">
      <c r="A493" s="94"/>
      <c r="B493" s="95"/>
      <c r="C493" s="89"/>
      <c r="D493" s="96"/>
      <c r="E493" s="92"/>
      <c r="F493" s="83"/>
      <c r="G493" s="9" t="s">
        <v>18</v>
      </c>
      <c r="H493" s="74">
        <v>0</v>
      </c>
      <c r="I493" s="97"/>
    </row>
    <row r="494" spans="1:9" ht="14.25" customHeight="1">
      <c r="A494" s="94"/>
      <c r="B494" s="95"/>
      <c r="C494" s="89"/>
      <c r="D494" s="96"/>
      <c r="E494" s="92"/>
      <c r="F494" s="83"/>
      <c r="G494" s="9" t="s">
        <v>19</v>
      </c>
      <c r="H494" s="74">
        <v>0</v>
      </c>
      <c r="I494" s="97"/>
    </row>
    <row r="495" spans="1:9" ht="14.25" customHeight="1">
      <c r="A495" s="94"/>
      <c r="B495" s="95"/>
      <c r="C495" s="89"/>
      <c r="D495" s="96"/>
      <c r="E495" s="92"/>
      <c r="F495" s="83"/>
      <c r="G495" s="9" t="s">
        <v>20</v>
      </c>
      <c r="H495" s="74">
        <v>10000</v>
      </c>
      <c r="I495" s="97"/>
    </row>
    <row r="496" spans="1:9" ht="45" customHeight="1">
      <c r="A496" s="94"/>
      <c r="B496" s="95"/>
      <c r="C496" s="90"/>
      <c r="D496" s="96"/>
      <c r="E496" s="93"/>
      <c r="F496" s="84"/>
      <c r="G496" s="9" t="s">
        <v>21</v>
      </c>
      <c r="H496" s="74">
        <v>0</v>
      </c>
      <c r="I496" s="97"/>
    </row>
    <row r="497" spans="1:9" ht="14.25" customHeight="1">
      <c r="A497" s="94" t="s">
        <v>235</v>
      </c>
      <c r="B497" s="95" t="s">
        <v>233</v>
      </c>
      <c r="C497" s="88" t="s">
        <v>784</v>
      </c>
      <c r="D497" s="96" t="s">
        <v>14</v>
      </c>
      <c r="E497" s="91" t="s">
        <v>653</v>
      </c>
      <c r="F497" s="82" t="s">
        <v>567</v>
      </c>
      <c r="G497" s="8" t="s">
        <v>16</v>
      </c>
      <c r="H497" s="74">
        <f>H498+H499+H500+H501</f>
        <v>0</v>
      </c>
      <c r="I497" s="97" t="s">
        <v>782</v>
      </c>
    </row>
    <row r="498" spans="1:9" ht="14.25" customHeight="1">
      <c r="A498" s="94"/>
      <c r="B498" s="95"/>
      <c r="C498" s="89"/>
      <c r="D498" s="96"/>
      <c r="E498" s="92"/>
      <c r="F498" s="83"/>
      <c r="G498" s="9" t="s">
        <v>18</v>
      </c>
      <c r="H498" s="74">
        <v>0</v>
      </c>
      <c r="I498" s="97"/>
    </row>
    <row r="499" spans="1:9" ht="14.25" customHeight="1">
      <c r="A499" s="94"/>
      <c r="B499" s="95"/>
      <c r="C499" s="89"/>
      <c r="D499" s="96"/>
      <c r="E499" s="92"/>
      <c r="F499" s="83"/>
      <c r="G499" s="9" t="s">
        <v>19</v>
      </c>
      <c r="H499" s="74">
        <v>0</v>
      </c>
      <c r="I499" s="97"/>
    </row>
    <row r="500" spans="1:9" ht="14.25" customHeight="1">
      <c r="A500" s="94"/>
      <c r="B500" s="95"/>
      <c r="C500" s="89"/>
      <c r="D500" s="96"/>
      <c r="E500" s="92"/>
      <c r="F500" s="83"/>
      <c r="G500" s="9" t="s">
        <v>20</v>
      </c>
      <c r="H500" s="74">
        <v>0</v>
      </c>
      <c r="I500" s="97"/>
    </row>
    <row r="501" spans="1:9" ht="45" customHeight="1">
      <c r="A501" s="94"/>
      <c r="B501" s="95"/>
      <c r="C501" s="90"/>
      <c r="D501" s="96"/>
      <c r="E501" s="93"/>
      <c r="F501" s="84"/>
      <c r="G501" s="9" t="s">
        <v>21</v>
      </c>
      <c r="H501" s="74">
        <v>0</v>
      </c>
      <c r="I501" s="97"/>
    </row>
    <row r="502" spans="1:9" ht="27" customHeight="1">
      <c r="A502" s="94" t="s">
        <v>236</v>
      </c>
      <c r="B502" s="175" t="s">
        <v>783</v>
      </c>
      <c r="C502" s="175" t="s">
        <v>786</v>
      </c>
      <c r="D502" s="96" t="s">
        <v>14</v>
      </c>
      <c r="E502" s="91" t="s">
        <v>423</v>
      </c>
      <c r="F502" s="91" t="s">
        <v>473</v>
      </c>
      <c r="G502" s="8" t="s">
        <v>16</v>
      </c>
      <c r="H502" s="74">
        <f>H503+H504+H505+H506</f>
        <v>1000</v>
      </c>
      <c r="I502" s="97" t="s">
        <v>785</v>
      </c>
    </row>
    <row r="503" spans="1:9" ht="24.75" customHeight="1">
      <c r="A503" s="94"/>
      <c r="B503" s="176"/>
      <c r="C503" s="176"/>
      <c r="D503" s="96"/>
      <c r="E503" s="92"/>
      <c r="F503" s="99"/>
      <c r="G503" s="9" t="s">
        <v>18</v>
      </c>
      <c r="H503" s="74">
        <v>0</v>
      </c>
      <c r="I503" s="97"/>
    </row>
    <row r="504" spans="1:9" ht="17.25" customHeight="1">
      <c r="A504" s="94"/>
      <c r="B504" s="176"/>
      <c r="C504" s="176"/>
      <c r="D504" s="96"/>
      <c r="E504" s="92"/>
      <c r="F504" s="99"/>
      <c r="G504" s="9" t="s">
        <v>19</v>
      </c>
      <c r="H504" s="74">
        <v>0</v>
      </c>
      <c r="I504" s="97"/>
    </row>
    <row r="505" spans="1:9" ht="22.5" customHeight="1">
      <c r="A505" s="94"/>
      <c r="B505" s="176"/>
      <c r="C505" s="176"/>
      <c r="D505" s="96"/>
      <c r="E505" s="92"/>
      <c r="F505" s="99"/>
      <c r="G505" s="9" t="s">
        <v>20</v>
      </c>
      <c r="H505" s="74">
        <v>1000</v>
      </c>
      <c r="I505" s="97"/>
    </row>
    <row r="506" spans="1:9" ht="19.5" customHeight="1">
      <c r="A506" s="94"/>
      <c r="B506" s="177"/>
      <c r="C506" s="177"/>
      <c r="D506" s="96"/>
      <c r="E506" s="93"/>
      <c r="F506" s="101"/>
      <c r="G506" s="9" t="s">
        <v>21</v>
      </c>
      <c r="H506" s="74">
        <v>0</v>
      </c>
      <c r="I506" s="97"/>
    </row>
    <row r="507" spans="1:9" ht="14.25" customHeight="1">
      <c r="A507" s="91" t="s">
        <v>237</v>
      </c>
      <c r="B507" s="91" t="s">
        <v>787</v>
      </c>
      <c r="C507" s="91" t="s">
        <v>654</v>
      </c>
      <c r="D507" s="105" t="s">
        <v>14</v>
      </c>
      <c r="E507" s="91" t="s">
        <v>423</v>
      </c>
      <c r="F507" s="91" t="s">
        <v>655</v>
      </c>
      <c r="G507" s="8" t="s">
        <v>16</v>
      </c>
      <c r="H507" s="74">
        <f>H508+H509+H510+H511</f>
        <v>18951.57</v>
      </c>
      <c r="I507" s="97" t="s">
        <v>533</v>
      </c>
    </row>
    <row r="508" spans="1:9" ht="14.25" customHeight="1">
      <c r="A508" s="92"/>
      <c r="B508" s="92"/>
      <c r="C508" s="92"/>
      <c r="D508" s="99"/>
      <c r="E508" s="92"/>
      <c r="F508" s="99"/>
      <c r="G508" s="9" t="s">
        <v>18</v>
      </c>
      <c r="H508" s="74">
        <v>0</v>
      </c>
      <c r="I508" s="97"/>
    </row>
    <row r="509" spans="1:9" ht="14.25" customHeight="1">
      <c r="A509" s="92"/>
      <c r="B509" s="92"/>
      <c r="C509" s="92"/>
      <c r="D509" s="99"/>
      <c r="E509" s="92"/>
      <c r="F509" s="99"/>
      <c r="G509" s="9" t="s">
        <v>19</v>
      </c>
      <c r="H509" s="74">
        <v>13266.1</v>
      </c>
      <c r="I509" s="97"/>
    </row>
    <row r="510" spans="1:9" ht="14.25" customHeight="1">
      <c r="A510" s="92"/>
      <c r="B510" s="92"/>
      <c r="C510" s="92"/>
      <c r="D510" s="99"/>
      <c r="E510" s="92"/>
      <c r="F510" s="99"/>
      <c r="G510" s="9" t="s">
        <v>20</v>
      </c>
      <c r="H510" s="74">
        <v>5685.47</v>
      </c>
      <c r="I510" s="97"/>
    </row>
    <row r="511" spans="1:9" ht="14.25" customHeight="1">
      <c r="A511" s="92"/>
      <c r="B511" s="92"/>
      <c r="C511" s="92"/>
      <c r="D511" s="99"/>
      <c r="E511" s="92"/>
      <c r="F511" s="100"/>
      <c r="G511" s="9" t="s">
        <v>21</v>
      </c>
      <c r="H511" s="74">
        <v>0</v>
      </c>
      <c r="I511" s="97"/>
    </row>
    <row r="512" spans="1:9" ht="14.25" customHeight="1">
      <c r="A512" s="92"/>
      <c r="B512" s="92"/>
      <c r="C512" s="92"/>
      <c r="D512" s="99"/>
      <c r="E512" s="92"/>
      <c r="F512" s="91" t="s">
        <v>890</v>
      </c>
      <c r="G512" s="8" t="s">
        <v>16</v>
      </c>
      <c r="H512" s="74">
        <f>H513+H514+H515+H516</f>
        <v>5115.5200000000004</v>
      </c>
      <c r="I512" s="97" t="s">
        <v>891</v>
      </c>
    </row>
    <row r="513" spans="1:9" ht="14.25" customHeight="1">
      <c r="A513" s="92"/>
      <c r="B513" s="92"/>
      <c r="C513" s="92"/>
      <c r="D513" s="99"/>
      <c r="E513" s="92"/>
      <c r="F513" s="99"/>
      <c r="G513" s="9" t="s">
        <v>18</v>
      </c>
      <c r="H513" s="74">
        <v>0</v>
      </c>
      <c r="I513" s="97"/>
    </row>
    <row r="514" spans="1:9" ht="14.25" customHeight="1">
      <c r="A514" s="92"/>
      <c r="B514" s="92"/>
      <c r="C514" s="92"/>
      <c r="D514" s="99"/>
      <c r="E514" s="92"/>
      <c r="F514" s="99"/>
      <c r="G514" s="9" t="s">
        <v>19</v>
      </c>
      <c r="H514" s="74">
        <v>3580.86</v>
      </c>
      <c r="I514" s="97"/>
    </row>
    <row r="515" spans="1:9" ht="14.25" customHeight="1">
      <c r="A515" s="92"/>
      <c r="B515" s="92"/>
      <c r="C515" s="92"/>
      <c r="D515" s="99"/>
      <c r="E515" s="92"/>
      <c r="F515" s="99"/>
      <c r="G515" s="9" t="s">
        <v>20</v>
      </c>
      <c r="H515" s="74">
        <v>1534.66</v>
      </c>
      <c r="I515" s="97"/>
    </row>
    <row r="516" spans="1:9" ht="14.25" customHeight="1">
      <c r="A516" s="92"/>
      <c r="B516" s="92"/>
      <c r="C516" s="92"/>
      <c r="D516" s="99"/>
      <c r="E516" s="92"/>
      <c r="F516" s="100"/>
      <c r="G516" s="9" t="s">
        <v>21</v>
      </c>
      <c r="H516" s="74">
        <v>0</v>
      </c>
      <c r="I516" s="97"/>
    </row>
    <row r="517" spans="1:9" ht="14.25" customHeight="1">
      <c r="A517" s="92"/>
      <c r="B517" s="92"/>
      <c r="C517" s="92"/>
      <c r="D517" s="99"/>
      <c r="E517" s="92"/>
      <c r="F517" s="91" t="s">
        <v>656</v>
      </c>
      <c r="G517" s="8" t="s">
        <v>16</v>
      </c>
      <c r="H517" s="74">
        <f>H518+H519+H520+H521</f>
        <v>5501.85</v>
      </c>
      <c r="I517" s="97" t="s">
        <v>534</v>
      </c>
    </row>
    <row r="518" spans="1:9" ht="14.25" customHeight="1">
      <c r="A518" s="92"/>
      <c r="B518" s="92"/>
      <c r="C518" s="92"/>
      <c r="D518" s="99"/>
      <c r="E518" s="92"/>
      <c r="F518" s="99"/>
      <c r="G518" s="9" t="s">
        <v>18</v>
      </c>
      <c r="H518" s="74">
        <v>0</v>
      </c>
      <c r="I518" s="97"/>
    </row>
    <row r="519" spans="1:9" ht="14.25" customHeight="1">
      <c r="A519" s="92"/>
      <c r="B519" s="92"/>
      <c r="C519" s="92"/>
      <c r="D519" s="99"/>
      <c r="E519" s="92"/>
      <c r="F519" s="99"/>
      <c r="G519" s="9" t="s">
        <v>19</v>
      </c>
      <c r="H519" s="74">
        <v>3851.3</v>
      </c>
      <c r="I519" s="97"/>
    </row>
    <row r="520" spans="1:9" ht="14.25" customHeight="1">
      <c r="A520" s="92"/>
      <c r="B520" s="92"/>
      <c r="C520" s="92"/>
      <c r="D520" s="99"/>
      <c r="E520" s="92"/>
      <c r="F520" s="99"/>
      <c r="G520" s="9" t="s">
        <v>20</v>
      </c>
      <c r="H520" s="74">
        <v>1650.55</v>
      </c>
      <c r="I520" s="97"/>
    </row>
    <row r="521" spans="1:9" ht="14.25" customHeight="1">
      <c r="A521" s="92"/>
      <c r="B521" s="92"/>
      <c r="C521" s="92"/>
      <c r="D521" s="99"/>
      <c r="E521" s="92"/>
      <c r="F521" s="100"/>
      <c r="G521" s="9" t="s">
        <v>21</v>
      </c>
      <c r="H521" s="74">
        <v>0</v>
      </c>
      <c r="I521" s="97"/>
    </row>
    <row r="522" spans="1:9" ht="14.25" customHeight="1">
      <c r="A522" s="92"/>
      <c r="B522" s="92"/>
      <c r="C522" s="92"/>
      <c r="D522" s="99"/>
      <c r="E522" s="92"/>
      <c r="F522" s="91" t="s">
        <v>657</v>
      </c>
      <c r="G522" s="8" t="s">
        <v>16</v>
      </c>
      <c r="H522" s="74">
        <f>H523+H524+H525+H526</f>
        <v>9087.86</v>
      </c>
      <c r="I522" s="97" t="s">
        <v>532</v>
      </c>
    </row>
    <row r="523" spans="1:9" ht="14.25" customHeight="1">
      <c r="A523" s="92"/>
      <c r="B523" s="92"/>
      <c r="C523" s="92"/>
      <c r="D523" s="99"/>
      <c r="E523" s="92"/>
      <c r="F523" s="99"/>
      <c r="G523" s="9" t="s">
        <v>18</v>
      </c>
      <c r="H523" s="74">
        <v>0</v>
      </c>
      <c r="I523" s="97"/>
    </row>
    <row r="524" spans="1:9" ht="14.25" customHeight="1">
      <c r="A524" s="92"/>
      <c r="B524" s="92"/>
      <c r="C524" s="92"/>
      <c r="D524" s="99"/>
      <c r="E524" s="92"/>
      <c r="F524" s="99"/>
      <c r="G524" s="9" t="s">
        <v>19</v>
      </c>
      <c r="H524" s="74">
        <v>6361.5</v>
      </c>
      <c r="I524" s="97"/>
    </row>
    <row r="525" spans="1:9" ht="14.25" customHeight="1">
      <c r="A525" s="92"/>
      <c r="B525" s="92"/>
      <c r="C525" s="92"/>
      <c r="D525" s="99"/>
      <c r="E525" s="92"/>
      <c r="F525" s="99"/>
      <c r="G525" s="9" t="s">
        <v>20</v>
      </c>
      <c r="H525" s="74">
        <v>2726.36</v>
      </c>
      <c r="I525" s="97"/>
    </row>
    <row r="526" spans="1:9" ht="34.5" customHeight="1">
      <c r="A526" s="92"/>
      <c r="B526" s="92"/>
      <c r="C526" s="92"/>
      <c r="D526" s="99"/>
      <c r="E526" s="92"/>
      <c r="F526" s="100"/>
      <c r="G526" s="9" t="s">
        <v>21</v>
      </c>
      <c r="H526" s="74">
        <v>0</v>
      </c>
      <c r="I526" s="97"/>
    </row>
    <row r="527" spans="1:9" ht="14.25" customHeight="1">
      <c r="A527" s="92"/>
      <c r="B527" s="92"/>
      <c r="C527" s="92"/>
      <c r="D527" s="99"/>
      <c r="E527" s="92"/>
      <c r="F527" s="91" t="s">
        <v>658</v>
      </c>
      <c r="G527" s="8" t="s">
        <v>16</v>
      </c>
      <c r="H527" s="74">
        <f>H528+H529+H530+H531</f>
        <v>3858.5299999999997</v>
      </c>
      <c r="I527" s="97" t="s">
        <v>535</v>
      </c>
    </row>
    <row r="528" spans="1:9" ht="14.25" customHeight="1">
      <c r="A528" s="92"/>
      <c r="B528" s="92"/>
      <c r="C528" s="92"/>
      <c r="D528" s="99"/>
      <c r="E528" s="92"/>
      <c r="F528" s="99"/>
      <c r="G528" s="9" t="s">
        <v>18</v>
      </c>
      <c r="H528" s="74">
        <v>0</v>
      </c>
      <c r="I528" s="97"/>
    </row>
    <row r="529" spans="1:9" ht="14.25" customHeight="1">
      <c r="A529" s="92"/>
      <c r="B529" s="92"/>
      <c r="C529" s="92"/>
      <c r="D529" s="99"/>
      <c r="E529" s="92"/>
      <c r="F529" s="99"/>
      <c r="G529" s="9" t="s">
        <v>19</v>
      </c>
      <c r="H529" s="74">
        <v>2700.97</v>
      </c>
      <c r="I529" s="97"/>
    </row>
    <row r="530" spans="1:9" ht="14.25" customHeight="1">
      <c r="A530" s="92"/>
      <c r="B530" s="92"/>
      <c r="C530" s="92"/>
      <c r="D530" s="99"/>
      <c r="E530" s="92"/>
      <c r="F530" s="99"/>
      <c r="G530" s="9" t="s">
        <v>20</v>
      </c>
      <c r="H530" s="74">
        <v>1157.56</v>
      </c>
      <c r="I530" s="97"/>
    </row>
    <row r="531" spans="1:9" ht="29.25" customHeight="1">
      <c r="A531" s="92"/>
      <c r="B531" s="92"/>
      <c r="C531" s="92"/>
      <c r="D531" s="99"/>
      <c r="E531" s="92"/>
      <c r="F531" s="100"/>
      <c r="G531" s="9" t="s">
        <v>21</v>
      </c>
      <c r="H531" s="74">
        <v>0</v>
      </c>
      <c r="I531" s="97"/>
    </row>
    <row r="532" spans="1:9" ht="14.25" customHeight="1">
      <c r="A532" s="92"/>
      <c r="B532" s="92"/>
      <c r="C532" s="92"/>
      <c r="D532" s="99"/>
      <c r="E532" s="92"/>
      <c r="F532" s="91" t="s">
        <v>659</v>
      </c>
      <c r="G532" s="8" t="s">
        <v>16</v>
      </c>
      <c r="H532" s="74">
        <f>H533+H534+H535+H536</f>
        <v>8724.26</v>
      </c>
      <c r="I532" s="97" t="s">
        <v>536</v>
      </c>
    </row>
    <row r="533" spans="1:9" ht="14.25" customHeight="1">
      <c r="A533" s="92"/>
      <c r="B533" s="92"/>
      <c r="C533" s="92"/>
      <c r="D533" s="99"/>
      <c r="E533" s="92"/>
      <c r="F533" s="99"/>
      <c r="G533" s="9" t="s">
        <v>18</v>
      </c>
      <c r="H533" s="74">
        <v>0</v>
      </c>
      <c r="I533" s="97"/>
    </row>
    <row r="534" spans="1:9" ht="14.25" customHeight="1">
      <c r="A534" s="92"/>
      <c r="B534" s="92"/>
      <c r="C534" s="92"/>
      <c r="D534" s="99"/>
      <c r="E534" s="92"/>
      <c r="F534" s="99"/>
      <c r="G534" s="9" t="s">
        <v>19</v>
      </c>
      <c r="H534" s="74">
        <v>6106.98</v>
      </c>
      <c r="I534" s="97"/>
    </row>
    <row r="535" spans="1:9" ht="14.25" customHeight="1">
      <c r="A535" s="92"/>
      <c r="B535" s="92"/>
      <c r="C535" s="92"/>
      <c r="D535" s="99"/>
      <c r="E535" s="92"/>
      <c r="F535" s="99"/>
      <c r="G535" s="9" t="s">
        <v>20</v>
      </c>
      <c r="H535" s="74">
        <v>2617.2800000000002</v>
      </c>
      <c r="I535" s="97"/>
    </row>
    <row r="536" spans="1:9" ht="14.25" customHeight="1">
      <c r="A536" s="92"/>
      <c r="B536" s="92"/>
      <c r="C536" s="92"/>
      <c r="D536" s="99"/>
      <c r="E536" s="92"/>
      <c r="F536" s="100"/>
      <c r="G536" s="9" t="s">
        <v>21</v>
      </c>
      <c r="H536" s="74">
        <v>0</v>
      </c>
      <c r="I536" s="97"/>
    </row>
    <row r="537" spans="1:9" ht="14.25" customHeight="1">
      <c r="A537" s="92"/>
      <c r="B537" s="92"/>
      <c r="C537" s="92"/>
      <c r="D537" s="99"/>
      <c r="E537" s="92"/>
      <c r="F537" s="91" t="s">
        <v>660</v>
      </c>
      <c r="G537" s="8" t="s">
        <v>16</v>
      </c>
      <c r="H537" s="74">
        <f>H538+H539+H540+H541</f>
        <v>19334.36</v>
      </c>
      <c r="I537" s="97" t="s">
        <v>537</v>
      </c>
    </row>
    <row r="538" spans="1:9" ht="14.25" customHeight="1">
      <c r="A538" s="92"/>
      <c r="B538" s="92"/>
      <c r="C538" s="92"/>
      <c r="D538" s="99"/>
      <c r="E538" s="92"/>
      <c r="F538" s="99"/>
      <c r="G538" s="9" t="s">
        <v>18</v>
      </c>
      <c r="H538" s="74">
        <v>0</v>
      </c>
      <c r="I538" s="97"/>
    </row>
    <row r="539" spans="1:9" ht="14.25" customHeight="1">
      <c r="A539" s="92"/>
      <c r="B539" s="92"/>
      <c r="C539" s="92"/>
      <c r="D539" s="99"/>
      <c r="E539" s="92"/>
      <c r="F539" s="99"/>
      <c r="G539" s="9" t="s">
        <v>19</v>
      </c>
      <c r="H539" s="74">
        <v>13534.05</v>
      </c>
      <c r="I539" s="97"/>
    </row>
    <row r="540" spans="1:9" ht="14.25" customHeight="1">
      <c r="A540" s="92"/>
      <c r="B540" s="92"/>
      <c r="C540" s="92"/>
      <c r="D540" s="99"/>
      <c r="E540" s="92"/>
      <c r="F540" s="99"/>
      <c r="G540" s="9" t="s">
        <v>20</v>
      </c>
      <c r="H540" s="74">
        <v>5800.31</v>
      </c>
      <c r="I540" s="97"/>
    </row>
    <row r="541" spans="1:9" ht="14.25" customHeight="1">
      <c r="A541" s="92"/>
      <c r="B541" s="92"/>
      <c r="C541" s="92"/>
      <c r="D541" s="99"/>
      <c r="E541" s="92"/>
      <c r="F541" s="100"/>
      <c r="G541" s="9" t="s">
        <v>21</v>
      </c>
      <c r="H541" s="74">
        <v>0</v>
      </c>
      <c r="I541" s="97"/>
    </row>
    <row r="542" spans="1:9" ht="18.75" customHeight="1">
      <c r="A542" s="92"/>
      <c r="B542" s="92"/>
      <c r="C542" s="92"/>
      <c r="D542" s="99"/>
      <c r="E542" s="92"/>
      <c r="F542" s="91" t="s">
        <v>661</v>
      </c>
      <c r="G542" s="8" t="s">
        <v>16</v>
      </c>
      <c r="H542" s="74">
        <f>H543+H544+H545+H546</f>
        <v>3006.98</v>
      </c>
      <c r="I542" s="97" t="s">
        <v>538</v>
      </c>
    </row>
    <row r="543" spans="1:9" ht="18.75" customHeight="1">
      <c r="A543" s="92"/>
      <c r="B543" s="92"/>
      <c r="C543" s="92"/>
      <c r="D543" s="99"/>
      <c r="E543" s="92"/>
      <c r="F543" s="99"/>
      <c r="G543" s="9" t="s">
        <v>18</v>
      </c>
      <c r="H543" s="74">
        <v>0</v>
      </c>
      <c r="I543" s="97"/>
    </row>
    <row r="544" spans="1:9" ht="18.75" customHeight="1">
      <c r="A544" s="92"/>
      <c r="B544" s="92"/>
      <c r="C544" s="92"/>
      <c r="D544" s="99"/>
      <c r="E544" s="92"/>
      <c r="F544" s="99"/>
      <c r="G544" s="9" t="s">
        <v>19</v>
      </c>
      <c r="H544" s="74">
        <v>2104.98</v>
      </c>
      <c r="I544" s="97"/>
    </row>
    <row r="545" spans="1:9" ht="18.75" customHeight="1">
      <c r="A545" s="92"/>
      <c r="B545" s="92"/>
      <c r="C545" s="92"/>
      <c r="D545" s="99"/>
      <c r="E545" s="92"/>
      <c r="F545" s="99"/>
      <c r="G545" s="9" t="s">
        <v>20</v>
      </c>
      <c r="H545" s="74">
        <v>902</v>
      </c>
      <c r="I545" s="97"/>
    </row>
    <row r="546" spans="1:9" ht="18.75" customHeight="1">
      <c r="A546" s="93"/>
      <c r="B546" s="93"/>
      <c r="C546" s="93"/>
      <c r="D546" s="101"/>
      <c r="E546" s="93"/>
      <c r="F546" s="100"/>
      <c r="G546" s="9" t="s">
        <v>21</v>
      </c>
      <c r="H546" s="74">
        <v>0</v>
      </c>
      <c r="I546" s="97"/>
    </row>
    <row r="547" spans="1:9" ht="14.25" customHeight="1">
      <c r="A547" s="94" t="s">
        <v>238</v>
      </c>
      <c r="B547" s="98" t="s">
        <v>55</v>
      </c>
      <c r="C547" s="88" t="s">
        <v>662</v>
      </c>
      <c r="D547" s="96" t="s">
        <v>14</v>
      </c>
      <c r="E547" s="91" t="s">
        <v>423</v>
      </c>
      <c r="F547" s="126" t="s">
        <v>664</v>
      </c>
      <c r="G547" s="8" t="s">
        <v>16</v>
      </c>
      <c r="H547" s="74">
        <f>H548+H549+H550+H551</f>
        <v>80471.204999999987</v>
      </c>
      <c r="I547" s="97" t="s">
        <v>793</v>
      </c>
    </row>
    <row r="548" spans="1:9" ht="14.25" customHeight="1">
      <c r="A548" s="94"/>
      <c r="B548" s="98"/>
      <c r="C548" s="89"/>
      <c r="D548" s="96"/>
      <c r="E548" s="92"/>
      <c r="F548" s="99"/>
      <c r="G548" s="9" t="s">
        <v>18</v>
      </c>
      <c r="H548" s="74">
        <v>0</v>
      </c>
      <c r="I548" s="97"/>
    </row>
    <row r="549" spans="1:9" ht="14.25" customHeight="1">
      <c r="A549" s="94"/>
      <c r="B549" s="98"/>
      <c r="C549" s="89"/>
      <c r="D549" s="96"/>
      <c r="E549" s="92"/>
      <c r="F549" s="99"/>
      <c r="G549" s="9" t="s">
        <v>19</v>
      </c>
      <c r="H549" s="74">
        <f>80471.205*70%</f>
        <v>56329.843499999995</v>
      </c>
      <c r="I549" s="97"/>
    </row>
    <row r="550" spans="1:9" ht="14.25" customHeight="1">
      <c r="A550" s="94"/>
      <c r="B550" s="98"/>
      <c r="C550" s="89"/>
      <c r="D550" s="96"/>
      <c r="E550" s="92"/>
      <c r="F550" s="99"/>
      <c r="G550" s="9" t="s">
        <v>20</v>
      </c>
      <c r="H550" s="74">
        <f>80471.205*30%</f>
        <v>24141.361499999999</v>
      </c>
      <c r="I550" s="97"/>
    </row>
    <row r="551" spans="1:9" ht="14.25" customHeight="1">
      <c r="A551" s="94"/>
      <c r="B551" s="98"/>
      <c r="C551" s="90"/>
      <c r="D551" s="96"/>
      <c r="E551" s="93"/>
      <c r="F551" s="101"/>
      <c r="G551" s="9" t="s">
        <v>21</v>
      </c>
      <c r="H551" s="74">
        <v>0</v>
      </c>
      <c r="I551" s="97"/>
    </row>
    <row r="552" spans="1:9" ht="14.25" customHeight="1">
      <c r="A552" s="94" t="s">
        <v>239</v>
      </c>
      <c r="B552" s="98" t="s">
        <v>57</v>
      </c>
      <c r="C552" s="88" t="s">
        <v>663</v>
      </c>
      <c r="D552" s="96" t="s">
        <v>14</v>
      </c>
      <c r="E552" s="91" t="s">
        <v>423</v>
      </c>
      <c r="F552" s="126" t="s">
        <v>892</v>
      </c>
      <c r="G552" s="8" t="s">
        <v>16</v>
      </c>
      <c r="H552" s="74">
        <f>H553+H554+H555+H556</f>
        <v>0</v>
      </c>
      <c r="I552" s="97" t="s">
        <v>847</v>
      </c>
    </row>
    <row r="553" spans="1:9" ht="14.25" customHeight="1">
      <c r="A553" s="94"/>
      <c r="B553" s="98"/>
      <c r="C553" s="127"/>
      <c r="D553" s="96"/>
      <c r="E553" s="92"/>
      <c r="F553" s="99"/>
      <c r="G553" s="9" t="s">
        <v>18</v>
      </c>
      <c r="H553" s="74">
        <v>0</v>
      </c>
      <c r="I553" s="97"/>
    </row>
    <row r="554" spans="1:9" ht="14.25" customHeight="1">
      <c r="A554" s="94"/>
      <c r="B554" s="98"/>
      <c r="C554" s="127"/>
      <c r="D554" s="96"/>
      <c r="E554" s="92"/>
      <c r="F554" s="99"/>
      <c r="G554" s="9" t="s">
        <v>19</v>
      </c>
      <c r="H554" s="74">
        <v>0</v>
      </c>
      <c r="I554" s="97"/>
    </row>
    <row r="555" spans="1:9" ht="14.25" customHeight="1">
      <c r="A555" s="94"/>
      <c r="B555" s="98"/>
      <c r="C555" s="127"/>
      <c r="D555" s="96"/>
      <c r="E555" s="92"/>
      <c r="F555" s="99"/>
      <c r="G555" s="9" t="s">
        <v>20</v>
      </c>
      <c r="H555" s="74">
        <v>0</v>
      </c>
      <c r="I555" s="97"/>
    </row>
    <row r="556" spans="1:9" ht="30.75" customHeight="1">
      <c r="A556" s="94"/>
      <c r="B556" s="98"/>
      <c r="C556" s="128"/>
      <c r="D556" s="96"/>
      <c r="E556" s="93"/>
      <c r="F556" s="101"/>
      <c r="G556" s="9" t="s">
        <v>21</v>
      </c>
      <c r="H556" s="74">
        <v>0</v>
      </c>
      <c r="I556" s="97"/>
    </row>
    <row r="557" spans="1:9" ht="14.25" customHeight="1">
      <c r="A557" s="94" t="s">
        <v>241</v>
      </c>
      <c r="B557" s="98" t="s">
        <v>59</v>
      </c>
      <c r="C557" s="88" t="s">
        <v>665</v>
      </c>
      <c r="D557" s="96" t="s">
        <v>14</v>
      </c>
      <c r="E557" s="91" t="s">
        <v>423</v>
      </c>
      <c r="F557" s="97" t="s">
        <v>893</v>
      </c>
      <c r="G557" s="8" t="s">
        <v>16</v>
      </c>
      <c r="H557" s="74">
        <f>H558+H559+H560+H561</f>
        <v>150000</v>
      </c>
      <c r="I557" s="125" t="s">
        <v>894</v>
      </c>
    </row>
    <row r="558" spans="1:9" ht="14.25" customHeight="1">
      <c r="A558" s="94"/>
      <c r="B558" s="98"/>
      <c r="C558" s="127"/>
      <c r="D558" s="96"/>
      <c r="E558" s="92"/>
      <c r="F558" s="97"/>
      <c r="G558" s="9" t="s">
        <v>18</v>
      </c>
      <c r="H558" s="74">
        <v>0</v>
      </c>
      <c r="I558" s="125"/>
    </row>
    <row r="559" spans="1:9" ht="14.25" customHeight="1">
      <c r="A559" s="94"/>
      <c r="B559" s="98"/>
      <c r="C559" s="127"/>
      <c r="D559" s="96"/>
      <c r="E559" s="92"/>
      <c r="F559" s="97"/>
      <c r="G559" s="9" t="s">
        <v>19</v>
      </c>
      <c r="H559" s="74">
        <f>150000*70%</f>
        <v>105000</v>
      </c>
      <c r="I559" s="125"/>
    </row>
    <row r="560" spans="1:9" ht="14.25" customHeight="1">
      <c r="A560" s="94"/>
      <c r="B560" s="98"/>
      <c r="C560" s="127"/>
      <c r="D560" s="96"/>
      <c r="E560" s="92"/>
      <c r="F560" s="97"/>
      <c r="G560" s="9" t="s">
        <v>20</v>
      </c>
      <c r="H560" s="74">
        <f>150000*30%</f>
        <v>45000</v>
      </c>
      <c r="I560" s="125"/>
    </row>
    <row r="561" spans="1:9" ht="42.75" customHeight="1">
      <c r="A561" s="94"/>
      <c r="B561" s="98"/>
      <c r="C561" s="128"/>
      <c r="D561" s="96"/>
      <c r="E561" s="93"/>
      <c r="F561" s="97"/>
      <c r="G561" s="9" t="s">
        <v>21</v>
      </c>
      <c r="H561" s="74">
        <v>0</v>
      </c>
      <c r="I561" s="125"/>
    </row>
    <row r="562" spans="1:9" ht="14.25" customHeight="1">
      <c r="A562" s="94" t="s">
        <v>244</v>
      </c>
      <c r="B562" s="98" t="s">
        <v>849</v>
      </c>
      <c r="C562" s="88" t="s">
        <v>848</v>
      </c>
      <c r="D562" s="96" t="s">
        <v>14</v>
      </c>
      <c r="E562" s="91" t="s">
        <v>423</v>
      </c>
      <c r="F562" s="126" t="s">
        <v>473</v>
      </c>
      <c r="G562" s="8" t="s">
        <v>16</v>
      </c>
      <c r="H562" s="76">
        <f>H563+H564+H565+H566</f>
        <v>605</v>
      </c>
      <c r="I562" s="97" t="s">
        <v>789</v>
      </c>
    </row>
    <row r="563" spans="1:9" ht="37.5" customHeight="1">
      <c r="A563" s="94"/>
      <c r="B563" s="98"/>
      <c r="C563" s="127"/>
      <c r="D563" s="96"/>
      <c r="E563" s="92"/>
      <c r="F563" s="99"/>
      <c r="G563" s="9" t="s">
        <v>18</v>
      </c>
      <c r="H563" s="76">
        <v>0</v>
      </c>
      <c r="I563" s="97"/>
    </row>
    <row r="564" spans="1:9" ht="14.25" customHeight="1">
      <c r="A564" s="94"/>
      <c r="B564" s="98"/>
      <c r="C564" s="127"/>
      <c r="D564" s="96"/>
      <c r="E564" s="92"/>
      <c r="F564" s="99"/>
      <c r="G564" s="9" t="s">
        <v>19</v>
      </c>
      <c r="H564" s="76">
        <v>0</v>
      </c>
      <c r="I564" s="97"/>
    </row>
    <row r="565" spans="1:9" ht="44.25" customHeight="1">
      <c r="A565" s="94"/>
      <c r="B565" s="98"/>
      <c r="C565" s="127"/>
      <c r="D565" s="96"/>
      <c r="E565" s="92"/>
      <c r="F565" s="99"/>
      <c r="G565" s="9" t="s">
        <v>20</v>
      </c>
      <c r="H565" s="76">
        <v>605</v>
      </c>
      <c r="I565" s="97"/>
    </row>
    <row r="566" spans="1:9" ht="38.25" customHeight="1">
      <c r="A566" s="94"/>
      <c r="B566" s="98"/>
      <c r="C566" s="128"/>
      <c r="D566" s="96"/>
      <c r="E566" s="93"/>
      <c r="F566" s="101"/>
      <c r="G566" s="19" t="s">
        <v>766</v>
      </c>
      <c r="H566" s="76">
        <v>0</v>
      </c>
      <c r="I566" s="97"/>
    </row>
    <row r="567" spans="1:9" ht="14.25" customHeight="1">
      <c r="A567" s="94" t="s">
        <v>788</v>
      </c>
      <c r="B567" s="97" t="s">
        <v>850</v>
      </c>
      <c r="C567" s="88" t="s">
        <v>666</v>
      </c>
      <c r="D567" s="96" t="s">
        <v>14</v>
      </c>
      <c r="E567" s="91" t="s">
        <v>423</v>
      </c>
      <c r="F567" s="126" t="s">
        <v>243</v>
      </c>
      <c r="G567" s="8" t="s">
        <v>16</v>
      </c>
      <c r="H567" s="76">
        <f>H568+H569+H570+H571</f>
        <v>1460</v>
      </c>
      <c r="I567" s="97" t="s">
        <v>426</v>
      </c>
    </row>
    <row r="568" spans="1:9" ht="14.25" customHeight="1">
      <c r="A568" s="94"/>
      <c r="B568" s="97"/>
      <c r="C568" s="127"/>
      <c r="D568" s="96"/>
      <c r="E568" s="92"/>
      <c r="F568" s="99"/>
      <c r="G568" s="9" t="s">
        <v>18</v>
      </c>
      <c r="H568" s="76">
        <v>0</v>
      </c>
      <c r="I568" s="97"/>
    </row>
    <row r="569" spans="1:9" ht="27" customHeight="1">
      <c r="A569" s="94"/>
      <c r="B569" s="97"/>
      <c r="C569" s="127"/>
      <c r="D569" s="96"/>
      <c r="E569" s="92"/>
      <c r="F569" s="99"/>
      <c r="G569" s="9" t="s">
        <v>19</v>
      </c>
      <c r="H569" s="76">
        <v>0</v>
      </c>
      <c r="I569" s="97"/>
    </row>
    <row r="570" spans="1:9" ht="14.25" customHeight="1">
      <c r="A570" s="94"/>
      <c r="B570" s="97"/>
      <c r="C570" s="127"/>
      <c r="D570" s="96"/>
      <c r="E570" s="92"/>
      <c r="F570" s="99"/>
      <c r="G570" s="9" t="s">
        <v>20</v>
      </c>
      <c r="H570" s="76">
        <v>1460</v>
      </c>
      <c r="I570" s="97"/>
    </row>
    <row r="571" spans="1:9" ht="35.25" customHeight="1">
      <c r="A571" s="94"/>
      <c r="B571" s="97"/>
      <c r="C571" s="128"/>
      <c r="D571" s="96"/>
      <c r="E571" s="93"/>
      <c r="F571" s="101"/>
      <c r="G571" s="9" t="s">
        <v>21</v>
      </c>
      <c r="H571" s="76">
        <v>0</v>
      </c>
      <c r="I571" s="97"/>
    </row>
    <row r="572" spans="1:9" ht="14.25" customHeight="1">
      <c r="A572" s="94" t="s">
        <v>851</v>
      </c>
      <c r="B572" s="98" t="s">
        <v>852</v>
      </c>
      <c r="C572" s="98" t="s">
        <v>768</v>
      </c>
      <c r="D572" s="96" t="s">
        <v>14</v>
      </c>
      <c r="E572" s="91" t="s">
        <v>770</v>
      </c>
      <c r="F572" s="91" t="s">
        <v>473</v>
      </c>
      <c r="G572" s="8" t="s">
        <v>16</v>
      </c>
      <c r="H572" s="74">
        <f>H573+H574+H575+H576</f>
        <v>10000</v>
      </c>
      <c r="I572" s="97" t="s">
        <v>769</v>
      </c>
    </row>
    <row r="573" spans="1:9" ht="14.25" customHeight="1">
      <c r="A573" s="94"/>
      <c r="B573" s="98"/>
      <c r="C573" s="98"/>
      <c r="D573" s="96"/>
      <c r="E573" s="92"/>
      <c r="F573" s="92"/>
      <c r="G573" s="9" t="s">
        <v>18</v>
      </c>
      <c r="H573" s="74">
        <v>0</v>
      </c>
      <c r="I573" s="97"/>
    </row>
    <row r="574" spans="1:9" ht="14.25" customHeight="1">
      <c r="A574" s="94"/>
      <c r="B574" s="98"/>
      <c r="C574" s="98"/>
      <c r="D574" s="96"/>
      <c r="E574" s="92"/>
      <c r="F574" s="92"/>
      <c r="G574" s="9" t="s">
        <v>19</v>
      </c>
      <c r="H574" s="74">
        <v>0</v>
      </c>
      <c r="I574" s="97"/>
    </row>
    <row r="575" spans="1:9" ht="14.25" customHeight="1">
      <c r="A575" s="94"/>
      <c r="B575" s="98"/>
      <c r="C575" s="98"/>
      <c r="D575" s="96"/>
      <c r="E575" s="92"/>
      <c r="F575" s="92"/>
      <c r="G575" s="9" t="s">
        <v>20</v>
      </c>
      <c r="H575" s="74">
        <v>10000</v>
      </c>
      <c r="I575" s="97"/>
    </row>
    <row r="576" spans="1:9" ht="54" customHeight="1">
      <c r="A576" s="94"/>
      <c r="B576" s="98"/>
      <c r="C576" s="98"/>
      <c r="D576" s="96"/>
      <c r="E576" s="93"/>
      <c r="F576" s="93"/>
      <c r="G576" s="9" t="s">
        <v>21</v>
      </c>
      <c r="H576" s="74">
        <v>0</v>
      </c>
      <c r="I576" s="97"/>
    </row>
    <row r="577" spans="1:9" s="14" customFormat="1" ht="33" customHeight="1">
      <c r="A577" s="109" t="s">
        <v>246</v>
      </c>
      <c r="B577" s="110"/>
      <c r="C577" s="110"/>
      <c r="D577" s="110"/>
      <c r="E577" s="110"/>
      <c r="F577" s="110"/>
      <c r="G577" s="110"/>
      <c r="H577" s="110"/>
      <c r="I577" s="111"/>
    </row>
    <row r="578" spans="1:9" ht="14.25" customHeight="1">
      <c r="A578" s="96" t="s">
        <v>247</v>
      </c>
      <c r="B578" s="97" t="s">
        <v>772</v>
      </c>
      <c r="C578" s="98" t="s">
        <v>773</v>
      </c>
      <c r="D578" s="96" t="s">
        <v>14</v>
      </c>
      <c r="E578" s="97" t="s">
        <v>771</v>
      </c>
      <c r="F578" s="82" t="s">
        <v>567</v>
      </c>
      <c r="G578" s="8" t="s">
        <v>16</v>
      </c>
      <c r="H578" s="74">
        <f>H579+H580+H581+H582</f>
        <v>0</v>
      </c>
      <c r="I578" s="97" t="s">
        <v>774</v>
      </c>
    </row>
    <row r="579" spans="1:9" ht="14.25" customHeight="1">
      <c r="A579" s="96"/>
      <c r="B579" s="97"/>
      <c r="C579" s="98"/>
      <c r="D579" s="96"/>
      <c r="E579" s="97"/>
      <c r="F579" s="83"/>
      <c r="G579" s="9" t="s">
        <v>18</v>
      </c>
      <c r="H579" s="74">
        <v>0</v>
      </c>
      <c r="I579" s="97"/>
    </row>
    <row r="580" spans="1:9" ht="14.25" customHeight="1">
      <c r="A580" s="96"/>
      <c r="B580" s="97"/>
      <c r="C580" s="98"/>
      <c r="D580" s="96"/>
      <c r="E580" s="97"/>
      <c r="F580" s="83"/>
      <c r="G580" s="9" t="s">
        <v>19</v>
      </c>
      <c r="H580" s="74">
        <v>0</v>
      </c>
      <c r="I580" s="97"/>
    </row>
    <row r="581" spans="1:9" ht="14.25" customHeight="1">
      <c r="A581" s="96"/>
      <c r="B581" s="97"/>
      <c r="C581" s="98"/>
      <c r="D581" s="96"/>
      <c r="E581" s="97"/>
      <c r="F581" s="83"/>
      <c r="G581" s="9" t="s">
        <v>20</v>
      </c>
      <c r="H581" s="74">
        <v>0</v>
      </c>
      <c r="I581" s="97"/>
    </row>
    <row r="582" spans="1:9" ht="24.75" customHeight="1">
      <c r="A582" s="96"/>
      <c r="B582" s="97"/>
      <c r="C582" s="98"/>
      <c r="D582" s="96"/>
      <c r="E582" s="97"/>
      <c r="F582" s="84"/>
      <c r="G582" s="9" t="s">
        <v>21</v>
      </c>
      <c r="H582" s="74">
        <v>0</v>
      </c>
      <c r="I582" s="97"/>
    </row>
    <row r="583" spans="1:9" ht="14.25" customHeight="1">
      <c r="A583" s="94" t="s">
        <v>250</v>
      </c>
      <c r="B583" s="97" t="s">
        <v>251</v>
      </c>
      <c r="C583" s="98" t="s">
        <v>252</v>
      </c>
      <c r="D583" s="96" t="s">
        <v>14</v>
      </c>
      <c r="E583" s="97" t="s">
        <v>15</v>
      </c>
      <c r="F583" s="82" t="s">
        <v>567</v>
      </c>
      <c r="G583" s="8" t="s">
        <v>16</v>
      </c>
      <c r="H583" s="74">
        <f>H584+H585+H586+H587</f>
        <v>0</v>
      </c>
      <c r="I583" s="97" t="s">
        <v>667</v>
      </c>
    </row>
    <row r="584" spans="1:9" ht="42" customHeight="1">
      <c r="A584" s="94"/>
      <c r="B584" s="97"/>
      <c r="C584" s="98"/>
      <c r="D584" s="96"/>
      <c r="E584" s="97"/>
      <c r="F584" s="83"/>
      <c r="G584" s="9" t="s">
        <v>18</v>
      </c>
      <c r="H584" s="74">
        <v>0</v>
      </c>
      <c r="I584" s="97"/>
    </row>
    <row r="585" spans="1:9" ht="14.25" customHeight="1">
      <c r="A585" s="94"/>
      <c r="B585" s="97"/>
      <c r="C585" s="98"/>
      <c r="D585" s="96"/>
      <c r="E585" s="97"/>
      <c r="F585" s="83"/>
      <c r="G585" s="9" t="s">
        <v>19</v>
      </c>
      <c r="H585" s="74">
        <v>0</v>
      </c>
      <c r="I585" s="97"/>
    </row>
    <row r="586" spans="1:9" ht="15" customHeight="1">
      <c r="A586" s="94"/>
      <c r="B586" s="97"/>
      <c r="C586" s="98"/>
      <c r="D586" s="96"/>
      <c r="E586" s="97"/>
      <c r="F586" s="83"/>
      <c r="G586" s="9" t="s">
        <v>20</v>
      </c>
      <c r="H586" s="74">
        <v>0</v>
      </c>
      <c r="I586" s="97"/>
    </row>
    <row r="587" spans="1:9" ht="87" customHeight="1">
      <c r="A587" s="94"/>
      <c r="B587" s="97"/>
      <c r="C587" s="98"/>
      <c r="D587" s="96"/>
      <c r="E587" s="97"/>
      <c r="F587" s="84"/>
      <c r="G587" s="9" t="s">
        <v>21</v>
      </c>
      <c r="H587" s="74">
        <v>0</v>
      </c>
      <c r="I587" s="97"/>
    </row>
    <row r="588" spans="1:9" ht="14.25" customHeight="1">
      <c r="A588" s="94" t="s">
        <v>253</v>
      </c>
      <c r="B588" s="97" t="s">
        <v>254</v>
      </c>
      <c r="C588" s="98" t="s">
        <v>790</v>
      </c>
      <c r="D588" s="96" t="s">
        <v>14</v>
      </c>
      <c r="E588" s="97" t="s">
        <v>749</v>
      </c>
      <c r="F588" s="82" t="s">
        <v>567</v>
      </c>
      <c r="G588" s="8" t="s">
        <v>16</v>
      </c>
      <c r="H588" s="74">
        <f>H589+H590+H591+H592</f>
        <v>0</v>
      </c>
      <c r="I588" s="97" t="s">
        <v>791</v>
      </c>
    </row>
    <row r="589" spans="1:9" ht="14.25" customHeight="1">
      <c r="A589" s="94"/>
      <c r="B589" s="97"/>
      <c r="C589" s="98"/>
      <c r="D589" s="96"/>
      <c r="E589" s="97"/>
      <c r="F589" s="83"/>
      <c r="G589" s="9" t="s">
        <v>18</v>
      </c>
      <c r="H589" s="74">
        <v>0</v>
      </c>
      <c r="I589" s="97"/>
    </row>
    <row r="590" spans="1:9" ht="14.25" customHeight="1">
      <c r="A590" s="94"/>
      <c r="B590" s="97"/>
      <c r="C590" s="98"/>
      <c r="D590" s="96"/>
      <c r="E590" s="97"/>
      <c r="F590" s="83"/>
      <c r="G590" s="9" t="s">
        <v>19</v>
      </c>
      <c r="H590" s="74">
        <v>0</v>
      </c>
      <c r="I590" s="97"/>
    </row>
    <row r="591" spans="1:9" ht="14.25" customHeight="1">
      <c r="A591" s="94"/>
      <c r="B591" s="97"/>
      <c r="C591" s="98"/>
      <c r="D591" s="96"/>
      <c r="E591" s="97"/>
      <c r="F591" s="83"/>
      <c r="G591" s="9" t="s">
        <v>20</v>
      </c>
      <c r="H591" s="74">
        <v>0</v>
      </c>
      <c r="I591" s="97"/>
    </row>
    <row r="592" spans="1:9" ht="30" customHeight="1">
      <c r="A592" s="94"/>
      <c r="B592" s="97"/>
      <c r="C592" s="98"/>
      <c r="D592" s="96"/>
      <c r="E592" s="97"/>
      <c r="F592" s="84"/>
      <c r="G592" s="9" t="s">
        <v>21</v>
      </c>
      <c r="H592" s="74">
        <v>0</v>
      </c>
      <c r="I592" s="97"/>
    </row>
    <row r="593" spans="1:9" ht="32.25" customHeight="1">
      <c r="A593" s="94" t="s">
        <v>256</v>
      </c>
      <c r="B593" s="91" t="s">
        <v>257</v>
      </c>
      <c r="C593" s="98" t="s">
        <v>670</v>
      </c>
      <c r="D593" s="96" t="s">
        <v>14</v>
      </c>
      <c r="E593" s="97" t="s">
        <v>456</v>
      </c>
      <c r="F593" s="91" t="s">
        <v>669</v>
      </c>
      <c r="G593" s="8" t="s">
        <v>16</v>
      </c>
      <c r="H593" s="77">
        <v>74875.759999999995</v>
      </c>
      <c r="I593" s="97" t="s">
        <v>794</v>
      </c>
    </row>
    <row r="594" spans="1:9" ht="15.75" customHeight="1">
      <c r="A594" s="94"/>
      <c r="B594" s="92"/>
      <c r="C594" s="98"/>
      <c r="D594" s="96"/>
      <c r="E594" s="97"/>
      <c r="F594" s="92"/>
      <c r="G594" s="9" t="s">
        <v>18</v>
      </c>
      <c r="H594" s="77">
        <v>0</v>
      </c>
      <c r="I594" s="97"/>
    </row>
    <row r="595" spans="1:9" ht="28.5" customHeight="1">
      <c r="A595" s="94"/>
      <c r="B595" s="92"/>
      <c r="C595" s="98"/>
      <c r="D595" s="96"/>
      <c r="E595" s="97"/>
      <c r="F595" s="92"/>
      <c r="G595" s="9" t="s">
        <v>19</v>
      </c>
      <c r="H595" s="80">
        <f>H593*70%</f>
        <v>52413.031999999992</v>
      </c>
      <c r="I595" s="97"/>
    </row>
    <row r="596" spans="1:9" ht="24.75" customHeight="1">
      <c r="A596" s="94"/>
      <c r="B596" s="92"/>
      <c r="C596" s="98"/>
      <c r="D596" s="96"/>
      <c r="E596" s="97"/>
      <c r="F596" s="92"/>
      <c r="G596" s="9" t="s">
        <v>20</v>
      </c>
      <c r="H596" s="80">
        <f>H593*30%</f>
        <v>22462.727999999999</v>
      </c>
      <c r="I596" s="97"/>
    </row>
    <row r="597" spans="1:9" ht="21.75" customHeight="1">
      <c r="A597" s="94"/>
      <c r="B597" s="93"/>
      <c r="C597" s="98"/>
      <c r="D597" s="96"/>
      <c r="E597" s="97"/>
      <c r="F597" s="93"/>
      <c r="G597" s="9" t="s">
        <v>21</v>
      </c>
      <c r="H597" s="77">
        <v>0</v>
      </c>
      <c r="I597" s="97"/>
    </row>
    <row r="598" spans="1:9" ht="14.25" customHeight="1">
      <c r="A598" s="94" t="s">
        <v>260</v>
      </c>
      <c r="B598" s="97" t="s">
        <v>261</v>
      </c>
      <c r="C598" s="98" t="s">
        <v>671</v>
      </c>
      <c r="D598" s="96" t="s">
        <v>14</v>
      </c>
      <c r="E598" s="97" t="s">
        <v>756</v>
      </c>
      <c r="F598" s="91" t="s">
        <v>673</v>
      </c>
      <c r="G598" s="8" t="s">
        <v>16</v>
      </c>
      <c r="H598" s="74">
        <f>H599+H600+H601+H602</f>
        <v>0</v>
      </c>
      <c r="I598" s="97" t="s">
        <v>263</v>
      </c>
    </row>
    <row r="599" spans="1:9" ht="14.25" customHeight="1">
      <c r="A599" s="94"/>
      <c r="B599" s="97"/>
      <c r="C599" s="98"/>
      <c r="D599" s="96"/>
      <c r="E599" s="97"/>
      <c r="F599" s="92"/>
      <c r="G599" s="9" t="s">
        <v>18</v>
      </c>
      <c r="H599" s="74">
        <v>0</v>
      </c>
      <c r="I599" s="97"/>
    </row>
    <row r="600" spans="1:9" ht="14.25" customHeight="1">
      <c r="A600" s="94"/>
      <c r="B600" s="97"/>
      <c r="C600" s="98"/>
      <c r="D600" s="96"/>
      <c r="E600" s="97"/>
      <c r="F600" s="92"/>
      <c r="G600" s="9" t="s">
        <v>19</v>
      </c>
      <c r="H600" s="74">
        <v>0</v>
      </c>
      <c r="I600" s="97"/>
    </row>
    <row r="601" spans="1:9" ht="14.25" customHeight="1">
      <c r="A601" s="94"/>
      <c r="B601" s="97"/>
      <c r="C601" s="98"/>
      <c r="D601" s="96"/>
      <c r="E601" s="97"/>
      <c r="F601" s="92"/>
      <c r="G601" s="9" t="s">
        <v>20</v>
      </c>
      <c r="H601" s="74">
        <v>0</v>
      </c>
      <c r="I601" s="97"/>
    </row>
    <row r="602" spans="1:9" ht="18.75" customHeight="1">
      <c r="A602" s="94"/>
      <c r="B602" s="97"/>
      <c r="C602" s="98"/>
      <c r="D602" s="96"/>
      <c r="E602" s="97"/>
      <c r="F602" s="93"/>
      <c r="G602" s="9" t="s">
        <v>21</v>
      </c>
      <c r="H602" s="74">
        <v>0</v>
      </c>
      <c r="I602" s="97"/>
    </row>
    <row r="603" spans="1:9" ht="14.25" customHeight="1">
      <c r="A603" s="94" t="s">
        <v>264</v>
      </c>
      <c r="B603" s="97" t="s">
        <v>265</v>
      </c>
      <c r="C603" s="98" t="s">
        <v>795</v>
      </c>
      <c r="D603" s="96" t="s">
        <v>14</v>
      </c>
      <c r="E603" s="97" t="s">
        <v>439</v>
      </c>
      <c r="F603" s="82" t="s">
        <v>567</v>
      </c>
      <c r="G603" s="8" t="s">
        <v>16</v>
      </c>
      <c r="H603" s="74">
        <f>H604+H605+H606+H607</f>
        <v>0</v>
      </c>
      <c r="I603" s="97" t="s">
        <v>796</v>
      </c>
    </row>
    <row r="604" spans="1:9" ht="14.25" customHeight="1">
      <c r="A604" s="94"/>
      <c r="B604" s="97"/>
      <c r="C604" s="98"/>
      <c r="D604" s="96"/>
      <c r="E604" s="97"/>
      <c r="F604" s="83"/>
      <c r="G604" s="9" t="s">
        <v>18</v>
      </c>
      <c r="H604" s="74">
        <v>0</v>
      </c>
      <c r="I604" s="97"/>
    </row>
    <row r="605" spans="1:9" ht="14.25" customHeight="1">
      <c r="A605" s="94"/>
      <c r="B605" s="97"/>
      <c r="C605" s="98"/>
      <c r="D605" s="96"/>
      <c r="E605" s="97"/>
      <c r="F605" s="83"/>
      <c r="G605" s="9" t="s">
        <v>19</v>
      </c>
      <c r="H605" s="74">
        <v>0</v>
      </c>
      <c r="I605" s="97"/>
    </row>
    <row r="606" spans="1:9" ht="14.25" customHeight="1">
      <c r="A606" s="94"/>
      <c r="B606" s="97"/>
      <c r="C606" s="98"/>
      <c r="D606" s="96"/>
      <c r="E606" s="97"/>
      <c r="F606" s="83"/>
      <c r="G606" s="9" t="s">
        <v>20</v>
      </c>
      <c r="H606" s="74">
        <v>0</v>
      </c>
      <c r="I606" s="97"/>
    </row>
    <row r="607" spans="1:9" ht="29.25" customHeight="1">
      <c r="A607" s="94"/>
      <c r="B607" s="97"/>
      <c r="C607" s="98"/>
      <c r="D607" s="96"/>
      <c r="E607" s="97"/>
      <c r="F607" s="84"/>
      <c r="G607" s="9" t="s">
        <v>21</v>
      </c>
      <c r="H607" s="74">
        <v>0</v>
      </c>
      <c r="I607" s="97"/>
    </row>
    <row r="608" spans="1:9" s="15" customFormat="1" ht="27" customHeight="1">
      <c r="A608" s="122" t="s">
        <v>853</v>
      </c>
      <c r="B608" s="123"/>
      <c r="C608" s="123"/>
      <c r="D608" s="123"/>
      <c r="E608" s="123"/>
      <c r="F608" s="123"/>
      <c r="G608" s="123"/>
      <c r="H608" s="123"/>
      <c r="I608" s="124"/>
    </row>
    <row r="609" spans="1:9" s="13" customFormat="1" ht="27" customHeight="1">
      <c r="A609" s="115" t="s">
        <v>268</v>
      </c>
      <c r="B609" s="116"/>
      <c r="C609" s="116"/>
      <c r="D609" s="116"/>
      <c r="E609" s="116"/>
      <c r="F609" s="116"/>
      <c r="G609" s="116"/>
      <c r="H609" s="116"/>
      <c r="I609" s="117"/>
    </row>
    <row r="610" spans="1:9" ht="14.25" customHeight="1">
      <c r="A610" s="96" t="s">
        <v>269</v>
      </c>
      <c r="B610" s="97" t="s">
        <v>270</v>
      </c>
      <c r="C610" s="91" t="s">
        <v>270</v>
      </c>
      <c r="D610" s="96" t="s">
        <v>14</v>
      </c>
      <c r="E610" s="97" t="s">
        <v>440</v>
      </c>
      <c r="F610" s="82" t="s">
        <v>567</v>
      </c>
      <c r="G610" s="8" t="s">
        <v>16</v>
      </c>
      <c r="H610" s="74">
        <f>H611+H612+H613+H614</f>
        <v>0</v>
      </c>
      <c r="I610" s="97" t="s">
        <v>797</v>
      </c>
    </row>
    <row r="611" spans="1:9" ht="14.25" customHeight="1">
      <c r="A611" s="96"/>
      <c r="B611" s="97"/>
      <c r="C611" s="92"/>
      <c r="D611" s="96"/>
      <c r="E611" s="97"/>
      <c r="F611" s="83"/>
      <c r="G611" s="9" t="s">
        <v>18</v>
      </c>
      <c r="H611" s="74">
        <v>0</v>
      </c>
      <c r="I611" s="97"/>
    </row>
    <row r="612" spans="1:9" ht="14.25" customHeight="1">
      <c r="A612" s="96"/>
      <c r="B612" s="97"/>
      <c r="C612" s="92"/>
      <c r="D612" s="96"/>
      <c r="E612" s="97"/>
      <c r="F612" s="83"/>
      <c r="G612" s="9" t="s">
        <v>19</v>
      </c>
      <c r="H612" s="74">
        <v>0</v>
      </c>
      <c r="I612" s="97"/>
    </row>
    <row r="613" spans="1:9" ht="14.25" customHeight="1">
      <c r="A613" s="96"/>
      <c r="B613" s="97"/>
      <c r="C613" s="92"/>
      <c r="D613" s="96"/>
      <c r="E613" s="97"/>
      <c r="F613" s="83"/>
      <c r="G613" s="9" t="s">
        <v>20</v>
      </c>
      <c r="H613" s="74">
        <v>0</v>
      </c>
      <c r="I613" s="97"/>
    </row>
    <row r="614" spans="1:9" ht="14.25" customHeight="1">
      <c r="A614" s="96"/>
      <c r="B614" s="97"/>
      <c r="C614" s="93"/>
      <c r="D614" s="96"/>
      <c r="E614" s="97"/>
      <c r="F614" s="84"/>
      <c r="G614" s="9" t="s">
        <v>21</v>
      </c>
      <c r="H614" s="74">
        <v>0</v>
      </c>
      <c r="I614" s="97"/>
    </row>
    <row r="615" spans="1:9" ht="14.25" customHeight="1">
      <c r="A615" s="118" t="s">
        <v>272</v>
      </c>
      <c r="B615" s="97" t="s">
        <v>273</v>
      </c>
      <c r="C615" s="91" t="s">
        <v>274</v>
      </c>
      <c r="D615" s="96" t="s">
        <v>14</v>
      </c>
      <c r="E615" s="97" t="s">
        <v>15</v>
      </c>
      <c r="F615" s="82" t="s">
        <v>567</v>
      </c>
      <c r="G615" s="8" t="s">
        <v>16</v>
      </c>
      <c r="H615" s="74">
        <f>H616+H617+H618+H619</f>
        <v>0</v>
      </c>
      <c r="I615" s="97" t="s">
        <v>274</v>
      </c>
    </row>
    <row r="616" spans="1:9" ht="14.25" customHeight="1">
      <c r="A616" s="118"/>
      <c r="B616" s="97"/>
      <c r="C616" s="92"/>
      <c r="D616" s="96"/>
      <c r="E616" s="97"/>
      <c r="F616" s="83"/>
      <c r="G616" s="9" t="s">
        <v>18</v>
      </c>
      <c r="H616" s="74">
        <v>0</v>
      </c>
      <c r="I616" s="97"/>
    </row>
    <row r="617" spans="1:9" ht="14.25" customHeight="1">
      <c r="A617" s="118"/>
      <c r="B617" s="97"/>
      <c r="C617" s="92"/>
      <c r="D617" s="96"/>
      <c r="E617" s="97"/>
      <c r="F617" s="83"/>
      <c r="G617" s="9" t="s">
        <v>19</v>
      </c>
      <c r="H617" s="74">
        <v>0</v>
      </c>
      <c r="I617" s="97"/>
    </row>
    <row r="618" spans="1:9" ht="14.25" customHeight="1">
      <c r="A618" s="118"/>
      <c r="B618" s="97"/>
      <c r="C618" s="92"/>
      <c r="D618" s="96"/>
      <c r="E618" s="97"/>
      <c r="F618" s="83"/>
      <c r="G618" s="9" t="s">
        <v>20</v>
      </c>
      <c r="H618" s="74">
        <v>0</v>
      </c>
      <c r="I618" s="97"/>
    </row>
    <row r="619" spans="1:9" ht="14.25" customHeight="1">
      <c r="A619" s="118"/>
      <c r="B619" s="97"/>
      <c r="C619" s="93"/>
      <c r="D619" s="96"/>
      <c r="E619" s="97"/>
      <c r="F619" s="84"/>
      <c r="G619" s="9" t="s">
        <v>21</v>
      </c>
      <c r="H619" s="74">
        <v>0</v>
      </c>
      <c r="I619" s="97"/>
    </row>
    <row r="620" spans="1:9" ht="14.25" customHeight="1">
      <c r="A620" s="94" t="s">
        <v>275</v>
      </c>
      <c r="B620" s="98" t="s">
        <v>276</v>
      </c>
      <c r="C620" s="91" t="s">
        <v>277</v>
      </c>
      <c r="D620" s="96" t="s">
        <v>14</v>
      </c>
      <c r="E620" s="97" t="s">
        <v>440</v>
      </c>
      <c r="F620" s="82" t="s">
        <v>567</v>
      </c>
      <c r="G620" s="8" t="s">
        <v>16</v>
      </c>
      <c r="H620" s="74">
        <f>H621+H622+H623+H624</f>
        <v>0</v>
      </c>
      <c r="I620" s="97" t="s">
        <v>277</v>
      </c>
    </row>
    <row r="621" spans="1:9" ht="14.25" customHeight="1">
      <c r="A621" s="94"/>
      <c r="B621" s="98"/>
      <c r="C621" s="92"/>
      <c r="D621" s="96"/>
      <c r="E621" s="97"/>
      <c r="F621" s="83"/>
      <c r="G621" s="9" t="s">
        <v>18</v>
      </c>
      <c r="H621" s="74">
        <v>0</v>
      </c>
      <c r="I621" s="97"/>
    </row>
    <row r="622" spans="1:9" ht="14.25" customHeight="1">
      <c r="A622" s="94"/>
      <c r="B622" s="98"/>
      <c r="C622" s="92"/>
      <c r="D622" s="96"/>
      <c r="E622" s="97"/>
      <c r="F622" s="83"/>
      <c r="G622" s="9" t="s">
        <v>19</v>
      </c>
      <c r="H622" s="74">
        <v>0</v>
      </c>
      <c r="I622" s="97"/>
    </row>
    <row r="623" spans="1:9" ht="14.25" customHeight="1">
      <c r="A623" s="94"/>
      <c r="B623" s="98"/>
      <c r="C623" s="92"/>
      <c r="D623" s="96"/>
      <c r="E623" s="97"/>
      <c r="F623" s="83"/>
      <c r="G623" s="9" t="s">
        <v>20</v>
      </c>
      <c r="H623" s="74">
        <v>0</v>
      </c>
      <c r="I623" s="97"/>
    </row>
    <row r="624" spans="1:9" ht="24.75" customHeight="1">
      <c r="A624" s="94"/>
      <c r="B624" s="98"/>
      <c r="C624" s="93"/>
      <c r="D624" s="96"/>
      <c r="E624" s="97"/>
      <c r="F624" s="84"/>
      <c r="G624" s="9" t="s">
        <v>21</v>
      </c>
      <c r="H624" s="74">
        <v>0</v>
      </c>
      <c r="I624" s="97"/>
    </row>
    <row r="625" spans="1:9" ht="14.25" customHeight="1">
      <c r="A625" s="94" t="s">
        <v>278</v>
      </c>
      <c r="B625" s="97" t="s">
        <v>279</v>
      </c>
      <c r="C625" s="91" t="s">
        <v>280</v>
      </c>
      <c r="D625" s="96" t="s">
        <v>14</v>
      </c>
      <c r="E625" s="97" t="s">
        <v>798</v>
      </c>
      <c r="F625" s="94" t="s">
        <v>567</v>
      </c>
      <c r="G625" s="8" t="s">
        <v>16</v>
      </c>
      <c r="H625" s="74">
        <f>H626+H627+H628+H629</f>
        <v>0</v>
      </c>
      <c r="I625" s="97" t="s">
        <v>280</v>
      </c>
    </row>
    <row r="626" spans="1:9" ht="38.25" customHeight="1">
      <c r="A626" s="94"/>
      <c r="B626" s="97"/>
      <c r="C626" s="92"/>
      <c r="D626" s="96"/>
      <c r="E626" s="97"/>
      <c r="F626" s="94"/>
      <c r="G626" s="9" t="s">
        <v>18</v>
      </c>
      <c r="H626" s="74">
        <v>0</v>
      </c>
      <c r="I626" s="97"/>
    </row>
    <row r="627" spans="1:9" ht="39" customHeight="1">
      <c r="A627" s="94"/>
      <c r="B627" s="97"/>
      <c r="C627" s="92"/>
      <c r="D627" s="96"/>
      <c r="E627" s="97"/>
      <c r="F627" s="94"/>
      <c r="G627" s="9" t="s">
        <v>19</v>
      </c>
      <c r="H627" s="74">
        <v>0</v>
      </c>
      <c r="I627" s="97"/>
    </row>
    <row r="628" spans="1:9" ht="14.25" customHeight="1">
      <c r="A628" s="94"/>
      <c r="B628" s="97"/>
      <c r="C628" s="92"/>
      <c r="D628" s="96"/>
      <c r="E628" s="97"/>
      <c r="F628" s="94"/>
      <c r="G628" s="9" t="s">
        <v>20</v>
      </c>
      <c r="H628" s="74">
        <v>0</v>
      </c>
      <c r="I628" s="97"/>
    </row>
    <row r="629" spans="1:9" ht="65.25" customHeight="1">
      <c r="A629" s="94"/>
      <c r="B629" s="97"/>
      <c r="C629" s="93"/>
      <c r="D629" s="96"/>
      <c r="E629" s="97"/>
      <c r="F629" s="94"/>
      <c r="G629" s="9" t="s">
        <v>21</v>
      </c>
      <c r="H629" s="74">
        <v>0</v>
      </c>
      <c r="I629" s="97"/>
    </row>
    <row r="630" spans="1:9" ht="14.25" customHeight="1">
      <c r="A630" s="94" t="s">
        <v>281</v>
      </c>
      <c r="B630" s="98" t="s">
        <v>282</v>
      </c>
      <c r="C630" s="91" t="s">
        <v>283</v>
      </c>
      <c r="D630" s="96" t="s">
        <v>14</v>
      </c>
      <c r="E630" s="97" t="s">
        <v>798</v>
      </c>
      <c r="F630" s="82" t="s">
        <v>567</v>
      </c>
      <c r="G630" s="8" t="s">
        <v>16</v>
      </c>
      <c r="H630" s="74">
        <f>H631+H632+H633+H634</f>
        <v>0</v>
      </c>
      <c r="I630" s="97" t="s">
        <v>283</v>
      </c>
    </row>
    <row r="631" spans="1:9" ht="14.25" customHeight="1">
      <c r="A631" s="94"/>
      <c r="B631" s="98"/>
      <c r="C631" s="92"/>
      <c r="D631" s="96"/>
      <c r="E631" s="97"/>
      <c r="F631" s="83"/>
      <c r="G631" s="9" t="s">
        <v>18</v>
      </c>
      <c r="H631" s="74">
        <v>0</v>
      </c>
      <c r="I631" s="97"/>
    </row>
    <row r="632" spans="1:9" ht="14.25" customHeight="1">
      <c r="A632" s="94"/>
      <c r="B632" s="98"/>
      <c r="C632" s="92"/>
      <c r="D632" s="96"/>
      <c r="E632" s="97"/>
      <c r="F632" s="83"/>
      <c r="G632" s="9" t="s">
        <v>19</v>
      </c>
      <c r="H632" s="74">
        <v>0</v>
      </c>
      <c r="I632" s="97"/>
    </row>
    <row r="633" spans="1:9" ht="14.25" customHeight="1">
      <c r="A633" s="94"/>
      <c r="B633" s="98"/>
      <c r="C633" s="92"/>
      <c r="D633" s="96"/>
      <c r="E633" s="97"/>
      <c r="F633" s="83"/>
      <c r="G633" s="9" t="s">
        <v>20</v>
      </c>
      <c r="H633" s="74">
        <v>0</v>
      </c>
      <c r="I633" s="97"/>
    </row>
    <row r="634" spans="1:9" ht="110.25" customHeight="1">
      <c r="A634" s="94"/>
      <c r="B634" s="98"/>
      <c r="C634" s="93"/>
      <c r="D634" s="96"/>
      <c r="E634" s="97"/>
      <c r="F634" s="84"/>
      <c r="G634" s="9" t="s">
        <v>21</v>
      </c>
      <c r="H634" s="74">
        <v>0</v>
      </c>
      <c r="I634" s="97"/>
    </row>
    <row r="635" spans="1:9" ht="20.25" customHeight="1">
      <c r="A635" s="94" t="s">
        <v>284</v>
      </c>
      <c r="B635" s="97" t="s">
        <v>285</v>
      </c>
      <c r="C635" s="91" t="s">
        <v>672</v>
      </c>
      <c r="D635" s="96" t="s">
        <v>14</v>
      </c>
      <c r="E635" s="97" t="s">
        <v>113</v>
      </c>
      <c r="F635" s="97" t="s">
        <v>286</v>
      </c>
      <c r="G635" s="8" t="s">
        <v>16</v>
      </c>
      <c r="H635" s="74">
        <v>5410</v>
      </c>
      <c r="I635" s="97" t="s">
        <v>427</v>
      </c>
    </row>
    <row r="636" spans="1:9" ht="21" customHeight="1">
      <c r="A636" s="94"/>
      <c r="B636" s="97"/>
      <c r="C636" s="92"/>
      <c r="D636" s="96"/>
      <c r="E636" s="97"/>
      <c r="F636" s="97"/>
      <c r="G636" s="9" t="s">
        <v>18</v>
      </c>
      <c r="H636" s="74">
        <v>0</v>
      </c>
      <c r="I636" s="97"/>
    </row>
    <row r="637" spans="1:9" ht="20.25" customHeight="1">
      <c r="A637" s="94"/>
      <c r="B637" s="97"/>
      <c r="C637" s="92"/>
      <c r="D637" s="96"/>
      <c r="E637" s="97"/>
      <c r="F637" s="97"/>
      <c r="G637" s="9" t="s">
        <v>19</v>
      </c>
      <c r="H637" s="74">
        <v>0</v>
      </c>
      <c r="I637" s="97"/>
    </row>
    <row r="638" spans="1:9" ht="33" customHeight="1">
      <c r="A638" s="94"/>
      <c r="B638" s="97"/>
      <c r="C638" s="92"/>
      <c r="D638" s="96"/>
      <c r="E638" s="97"/>
      <c r="F638" s="97"/>
      <c r="G638" s="9" t="s">
        <v>20</v>
      </c>
      <c r="H638" s="74">
        <v>5410</v>
      </c>
      <c r="I638" s="97"/>
    </row>
    <row r="639" spans="1:9" ht="25.5" customHeight="1">
      <c r="A639" s="94"/>
      <c r="B639" s="97"/>
      <c r="C639" s="93"/>
      <c r="D639" s="96"/>
      <c r="E639" s="97"/>
      <c r="F639" s="97"/>
      <c r="G639" s="9" t="s">
        <v>21</v>
      </c>
      <c r="H639" s="74">
        <v>0</v>
      </c>
      <c r="I639" s="97"/>
    </row>
    <row r="640" spans="1:9" s="16" customFormat="1" ht="24" customHeight="1">
      <c r="A640" s="119" t="s">
        <v>287</v>
      </c>
      <c r="B640" s="120"/>
      <c r="C640" s="120"/>
      <c r="D640" s="120"/>
      <c r="E640" s="120"/>
      <c r="F640" s="120"/>
      <c r="G640" s="120"/>
      <c r="H640" s="120"/>
      <c r="I640" s="121"/>
    </row>
    <row r="641" spans="1:9" ht="21" customHeight="1">
      <c r="A641" s="96" t="s">
        <v>288</v>
      </c>
      <c r="B641" s="97" t="s">
        <v>289</v>
      </c>
      <c r="C641" s="97" t="s">
        <v>290</v>
      </c>
      <c r="D641" s="96" t="s">
        <v>14</v>
      </c>
      <c r="E641" s="97" t="s">
        <v>15</v>
      </c>
      <c r="F641" s="82" t="s">
        <v>567</v>
      </c>
      <c r="G641" s="8" t="s">
        <v>16</v>
      </c>
      <c r="H641" s="74">
        <f>H642+H643+H644+H645</f>
        <v>0</v>
      </c>
      <c r="I641" s="97" t="s">
        <v>854</v>
      </c>
    </row>
    <row r="642" spans="1:9" ht="20.25" customHeight="1">
      <c r="A642" s="96"/>
      <c r="B642" s="97"/>
      <c r="C642" s="97"/>
      <c r="D642" s="96"/>
      <c r="E642" s="97"/>
      <c r="F642" s="83"/>
      <c r="G642" s="9" t="s">
        <v>18</v>
      </c>
      <c r="H642" s="74">
        <v>0</v>
      </c>
      <c r="I642" s="97"/>
    </row>
    <row r="643" spans="1:9" ht="14.25" customHeight="1">
      <c r="A643" s="96"/>
      <c r="B643" s="97"/>
      <c r="C643" s="97"/>
      <c r="D643" s="96"/>
      <c r="E643" s="97"/>
      <c r="F643" s="83"/>
      <c r="G643" s="9" t="s">
        <v>19</v>
      </c>
      <c r="H643" s="74">
        <v>0</v>
      </c>
      <c r="I643" s="97"/>
    </row>
    <row r="644" spans="1:9" ht="26.25" customHeight="1">
      <c r="A644" s="96"/>
      <c r="B644" s="97"/>
      <c r="C644" s="97"/>
      <c r="D644" s="96"/>
      <c r="E644" s="97"/>
      <c r="F644" s="83"/>
      <c r="G644" s="9" t="s">
        <v>20</v>
      </c>
      <c r="H644" s="74">
        <v>0</v>
      </c>
      <c r="I644" s="97"/>
    </row>
    <row r="645" spans="1:9" ht="57" customHeight="1">
      <c r="A645" s="96"/>
      <c r="B645" s="97"/>
      <c r="C645" s="97"/>
      <c r="D645" s="96"/>
      <c r="E645" s="97"/>
      <c r="F645" s="84"/>
      <c r="G645" s="9" t="s">
        <v>21</v>
      </c>
      <c r="H645" s="74">
        <v>0</v>
      </c>
      <c r="I645" s="97"/>
    </row>
    <row r="646" spans="1:9" ht="14.25" customHeight="1">
      <c r="A646" s="94" t="s">
        <v>291</v>
      </c>
      <c r="B646" s="98" t="s">
        <v>292</v>
      </c>
      <c r="C646" s="97" t="s">
        <v>293</v>
      </c>
      <c r="D646" s="96" t="s">
        <v>14</v>
      </c>
      <c r="E646" s="97" t="s">
        <v>15</v>
      </c>
      <c r="F646" s="82" t="s">
        <v>567</v>
      </c>
      <c r="G646" s="8" t="s">
        <v>16</v>
      </c>
      <c r="H646" s="74">
        <f>H647+H648+H649+H650</f>
        <v>0</v>
      </c>
      <c r="I646" s="97" t="s">
        <v>855</v>
      </c>
    </row>
    <row r="647" spans="1:9" ht="14.25" customHeight="1">
      <c r="A647" s="94"/>
      <c r="B647" s="98"/>
      <c r="C647" s="97"/>
      <c r="D647" s="96"/>
      <c r="E647" s="97"/>
      <c r="F647" s="83"/>
      <c r="G647" s="9" t="s">
        <v>18</v>
      </c>
      <c r="H647" s="74">
        <v>0</v>
      </c>
      <c r="I647" s="97"/>
    </row>
    <row r="648" spans="1:9" ht="20.25" customHeight="1">
      <c r="A648" s="94"/>
      <c r="B648" s="98"/>
      <c r="C648" s="97"/>
      <c r="D648" s="96"/>
      <c r="E648" s="97"/>
      <c r="F648" s="83"/>
      <c r="G648" s="9" t="s">
        <v>19</v>
      </c>
      <c r="H648" s="74">
        <v>0</v>
      </c>
      <c r="I648" s="97"/>
    </row>
    <row r="649" spans="1:9" ht="14.25" customHeight="1">
      <c r="A649" s="94"/>
      <c r="B649" s="98"/>
      <c r="C649" s="97"/>
      <c r="D649" s="96"/>
      <c r="E649" s="97"/>
      <c r="F649" s="83"/>
      <c r="G649" s="9" t="s">
        <v>20</v>
      </c>
      <c r="H649" s="74">
        <v>0</v>
      </c>
      <c r="I649" s="97"/>
    </row>
    <row r="650" spans="1:9" ht="39" customHeight="1">
      <c r="A650" s="94"/>
      <c r="B650" s="98"/>
      <c r="C650" s="97"/>
      <c r="D650" s="96"/>
      <c r="E650" s="97"/>
      <c r="F650" s="84"/>
      <c r="G650" s="9" t="s">
        <v>21</v>
      </c>
      <c r="H650" s="74">
        <v>0</v>
      </c>
      <c r="I650" s="97"/>
    </row>
    <row r="651" spans="1:9" ht="24.75" customHeight="1">
      <c r="A651" s="94" t="s">
        <v>294</v>
      </c>
      <c r="B651" s="98" t="s">
        <v>295</v>
      </c>
      <c r="C651" s="97" t="s">
        <v>296</v>
      </c>
      <c r="D651" s="96" t="s">
        <v>14</v>
      </c>
      <c r="E651" s="97" t="s">
        <v>15</v>
      </c>
      <c r="F651" s="82" t="s">
        <v>567</v>
      </c>
      <c r="G651" s="8" t="s">
        <v>16</v>
      </c>
      <c r="H651" s="74">
        <f>H652+H653+H654+H655</f>
        <v>100000</v>
      </c>
      <c r="I651" s="97" t="s">
        <v>799</v>
      </c>
    </row>
    <row r="652" spans="1:9" ht="14.25" customHeight="1">
      <c r="A652" s="94"/>
      <c r="B652" s="98"/>
      <c r="C652" s="97"/>
      <c r="D652" s="96"/>
      <c r="E652" s="97"/>
      <c r="F652" s="83"/>
      <c r="G652" s="9" t="s">
        <v>18</v>
      </c>
      <c r="H652" s="74">
        <v>0</v>
      </c>
      <c r="I652" s="97"/>
    </row>
    <row r="653" spans="1:9" ht="14.25" customHeight="1">
      <c r="A653" s="94"/>
      <c r="B653" s="98"/>
      <c r="C653" s="97"/>
      <c r="D653" s="96"/>
      <c r="E653" s="97"/>
      <c r="F653" s="83"/>
      <c r="G653" s="9" t="s">
        <v>19</v>
      </c>
      <c r="H653" s="74">
        <v>0</v>
      </c>
      <c r="I653" s="97"/>
    </row>
    <row r="654" spans="1:9" ht="14.25" customHeight="1">
      <c r="A654" s="94"/>
      <c r="B654" s="98"/>
      <c r="C654" s="97"/>
      <c r="D654" s="96"/>
      <c r="E654" s="97"/>
      <c r="F654" s="83"/>
      <c r="G654" s="9" t="s">
        <v>20</v>
      </c>
      <c r="H654" s="74">
        <v>0</v>
      </c>
      <c r="I654" s="97"/>
    </row>
    <row r="655" spans="1:9" ht="32.25" customHeight="1">
      <c r="A655" s="94"/>
      <c r="B655" s="98"/>
      <c r="C655" s="97"/>
      <c r="D655" s="96"/>
      <c r="E655" s="97"/>
      <c r="F655" s="84"/>
      <c r="G655" s="9" t="s">
        <v>21</v>
      </c>
      <c r="H655" s="74">
        <v>100000</v>
      </c>
      <c r="I655" s="97"/>
    </row>
    <row r="656" spans="1:9" ht="14.25" customHeight="1">
      <c r="A656" s="94" t="s">
        <v>297</v>
      </c>
      <c r="B656" s="98" t="s">
        <v>298</v>
      </c>
      <c r="C656" s="97" t="s">
        <v>300</v>
      </c>
      <c r="D656" s="96" t="s">
        <v>14</v>
      </c>
      <c r="E656" s="91" t="s">
        <v>856</v>
      </c>
      <c r="F656" s="82" t="s">
        <v>567</v>
      </c>
      <c r="G656" s="8" t="s">
        <v>16</v>
      </c>
      <c r="H656" s="74">
        <f>H657+H658+H659+H660</f>
        <v>0</v>
      </c>
      <c r="I656" s="97" t="s">
        <v>300</v>
      </c>
    </row>
    <row r="657" spans="1:9" ht="14.25" customHeight="1">
      <c r="A657" s="94"/>
      <c r="B657" s="98"/>
      <c r="C657" s="97"/>
      <c r="D657" s="96"/>
      <c r="E657" s="92"/>
      <c r="F657" s="83"/>
      <c r="G657" s="9" t="s">
        <v>18</v>
      </c>
      <c r="H657" s="74">
        <v>0</v>
      </c>
      <c r="I657" s="97"/>
    </row>
    <row r="658" spans="1:9" ht="14.25" customHeight="1">
      <c r="A658" s="94"/>
      <c r="B658" s="98"/>
      <c r="C658" s="97"/>
      <c r="D658" s="96"/>
      <c r="E658" s="92"/>
      <c r="F658" s="83"/>
      <c r="G658" s="9" t="s">
        <v>19</v>
      </c>
      <c r="H658" s="74">
        <v>0</v>
      </c>
      <c r="I658" s="97"/>
    </row>
    <row r="659" spans="1:9" ht="14.25" customHeight="1">
      <c r="A659" s="94"/>
      <c r="B659" s="98"/>
      <c r="C659" s="97"/>
      <c r="D659" s="96"/>
      <c r="E659" s="92"/>
      <c r="F659" s="83"/>
      <c r="G659" s="9" t="s">
        <v>20</v>
      </c>
      <c r="H659" s="74">
        <v>0</v>
      </c>
      <c r="I659" s="97"/>
    </row>
    <row r="660" spans="1:9" ht="14.25" customHeight="1">
      <c r="A660" s="94"/>
      <c r="B660" s="98"/>
      <c r="C660" s="97"/>
      <c r="D660" s="96"/>
      <c r="E660" s="93"/>
      <c r="F660" s="84"/>
      <c r="G660" s="9" t="s">
        <v>21</v>
      </c>
      <c r="H660" s="74">
        <v>0</v>
      </c>
      <c r="I660" s="97"/>
    </row>
    <row r="661" spans="1:9" ht="14.25" customHeight="1">
      <c r="A661" s="94" t="s">
        <v>301</v>
      </c>
      <c r="B661" s="98" t="s">
        <v>302</v>
      </c>
      <c r="C661" s="97" t="s">
        <v>303</v>
      </c>
      <c r="D661" s="96" t="s">
        <v>14</v>
      </c>
      <c r="E661" s="97" t="s">
        <v>857</v>
      </c>
      <c r="F661" s="82" t="s">
        <v>567</v>
      </c>
      <c r="G661" s="8" t="s">
        <v>16</v>
      </c>
      <c r="H661" s="74">
        <f>H662+H663+H664+H665</f>
        <v>0</v>
      </c>
      <c r="I661" s="97" t="s">
        <v>860</v>
      </c>
    </row>
    <row r="662" spans="1:9" ht="14.25" customHeight="1">
      <c r="A662" s="94"/>
      <c r="B662" s="98"/>
      <c r="C662" s="97"/>
      <c r="D662" s="96"/>
      <c r="E662" s="97"/>
      <c r="F662" s="83"/>
      <c r="G662" s="9" t="s">
        <v>18</v>
      </c>
      <c r="H662" s="74">
        <v>0</v>
      </c>
      <c r="I662" s="97"/>
    </row>
    <row r="663" spans="1:9" ht="14.25" customHeight="1">
      <c r="A663" s="94"/>
      <c r="B663" s="98"/>
      <c r="C663" s="97"/>
      <c r="D663" s="96"/>
      <c r="E663" s="97"/>
      <c r="F663" s="83"/>
      <c r="G663" s="9" t="s">
        <v>19</v>
      </c>
      <c r="H663" s="74">
        <v>0</v>
      </c>
      <c r="I663" s="97"/>
    </row>
    <row r="664" spans="1:9" ht="21" customHeight="1">
      <c r="A664" s="94"/>
      <c r="B664" s="98"/>
      <c r="C664" s="97"/>
      <c r="D664" s="96"/>
      <c r="E664" s="97"/>
      <c r="F664" s="83"/>
      <c r="G664" s="9" t="s">
        <v>20</v>
      </c>
      <c r="H664" s="74">
        <v>0</v>
      </c>
      <c r="I664" s="97"/>
    </row>
    <row r="665" spans="1:9" ht="55.5" customHeight="1">
      <c r="A665" s="94"/>
      <c r="B665" s="98"/>
      <c r="C665" s="97"/>
      <c r="D665" s="96"/>
      <c r="E665" s="97"/>
      <c r="F665" s="84"/>
      <c r="G665" s="9" t="s">
        <v>21</v>
      </c>
      <c r="H665" s="74">
        <v>0</v>
      </c>
      <c r="I665" s="97"/>
    </row>
    <row r="666" spans="1:9" ht="14.25" customHeight="1">
      <c r="A666" s="94" t="s">
        <v>304</v>
      </c>
      <c r="B666" s="98" t="s">
        <v>305</v>
      </c>
      <c r="C666" s="97" t="s">
        <v>306</v>
      </c>
      <c r="D666" s="96" t="s">
        <v>14</v>
      </c>
      <c r="E666" s="97" t="s">
        <v>798</v>
      </c>
      <c r="F666" s="82" t="s">
        <v>567</v>
      </c>
      <c r="G666" s="8" t="s">
        <v>16</v>
      </c>
      <c r="H666" s="74">
        <f>H667+H668+H669+H670</f>
        <v>0</v>
      </c>
      <c r="I666" s="97" t="s">
        <v>306</v>
      </c>
    </row>
    <row r="667" spans="1:9" ht="20.25" customHeight="1">
      <c r="A667" s="94"/>
      <c r="B667" s="98"/>
      <c r="C667" s="97"/>
      <c r="D667" s="96"/>
      <c r="E667" s="97"/>
      <c r="F667" s="83"/>
      <c r="G667" s="9" t="s">
        <v>18</v>
      </c>
      <c r="H667" s="74">
        <v>0</v>
      </c>
      <c r="I667" s="97"/>
    </row>
    <row r="668" spans="1:9" ht="14.25" customHeight="1">
      <c r="A668" s="94"/>
      <c r="B668" s="98"/>
      <c r="C668" s="97"/>
      <c r="D668" s="96"/>
      <c r="E668" s="97"/>
      <c r="F668" s="83"/>
      <c r="G668" s="9" t="s">
        <v>19</v>
      </c>
      <c r="H668" s="74">
        <v>0</v>
      </c>
      <c r="I668" s="97"/>
    </row>
    <row r="669" spans="1:9" ht="14.25" customHeight="1">
      <c r="A669" s="94"/>
      <c r="B669" s="98"/>
      <c r="C669" s="97"/>
      <c r="D669" s="96"/>
      <c r="E669" s="97"/>
      <c r="F669" s="83"/>
      <c r="G669" s="9" t="s">
        <v>20</v>
      </c>
      <c r="H669" s="74">
        <v>0</v>
      </c>
      <c r="I669" s="97"/>
    </row>
    <row r="670" spans="1:9" ht="111" customHeight="1">
      <c r="A670" s="94"/>
      <c r="B670" s="98"/>
      <c r="C670" s="97"/>
      <c r="D670" s="96"/>
      <c r="E670" s="97"/>
      <c r="F670" s="84"/>
      <c r="G670" s="9" t="s">
        <v>21</v>
      </c>
      <c r="H670" s="74">
        <v>0</v>
      </c>
      <c r="I670" s="97"/>
    </row>
    <row r="671" spans="1:9" ht="14.25" customHeight="1">
      <c r="A671" s="118" t="s">
        <v>307</v>
      </c>
      <c r="B671" s="98" t="s">
        <v>308</v>
      </c>
      <c r="C671" s="97" t="s">
        <v>309</v>
      </c>
      <c r="D671" s="96" t="s">
        <v>14</v>
      </c>
      <c r="E671" s="97" t="s">
        <v>800</v>
      </c>
      <c r="F671" s="82" t="s">
        <v>902</v>
      </c>
      <c r="G671" s="8" t="s">
        <v>16</v>
      </c>
      <c r="H671" s="74">
        <f>H672+H673+H674+H675</f>
        <v>100</v>
      </c>
      <c r="I671" s="97" t="s">
        <v>858</v>
      </c>
    </row>
    <row r="672" spans="1:9" ht="14.25" customHeight="1">
      <c r="A672" s="118"/>
      <c r="B672" s="98"/>
      <c r="C672" s="97"/>
      <c r="D672" s="96"/>
      <c r="E672" s="97"/>
      <c r="F672" s="83"/>
      <c r="G672" s="9" t="s">
        <v>18</v>
      </c>
      <c r="H672" s="74">
        <v>0</v>
      </c>
      <c r="I672" s="97"/>
    </row>
    <row r="673" spans="1:9" ht="14.25" customHeight="1">
      <c r="A673" s="118"/>
      <c r="B673" s="98"/>
      <c r="C673" s="97"/>
      <c r="D673" s="96"/>
      <c r="E673" s="97"/>
      <c r="F673" s="83"/>
      <c r="G673" s="9" t="s">
        <v>19</v>
      </c>
      <c r="H673" s="74">
        <v>0</v>
      </c>
      <c r="I673" s="97"/>
    </row>
    <row r="674" spans="1:9" ht="14.25" customHeight="1">
      <c r="A674" s="118"/>
      <c r="B674" s="98"/>
      <c r="C674" s="97"/>
      <c r="D674" s="96"/>
      <c r="E674" s="97"/>
      <c r="F674" s="83"/>
      <c r="G674" s="9" t="s">
        <v>20</v>
      </c>
      <c r="H674" s="74">
        <v>0</v>
      </c>
      <c r="I674" s="97"/>
    </row>
    <row r="675" spans="1:9" ht="14.25" customHeight="1">
      <c r="A675" s="118"/>
      <c r="B675" s="98"/>
      <c r="C675" s="97"/>
      <c r="D675" s="96"/>
      <c r="E675" s="97"/>
      <c r="F675" s="84"/>
      <c r="G675" s="9" t="s">
        <v>21</v>
      </c>
      <c r="H675" s="74">
        <v>100</v>
      </c>
      <c r="I675" s="97"/>
    </row>
    <row r="676" spans="1:9" ht="14.25" customHeight="1">
      <c r="A676" s="94" t="s">
        <v>310</v>
      </c>
      <c r="B676" s="98" t="s">
        <v>311</v>
      </c>
      <c r="C676" s="97" t="s">
        <v>801</v>
      </c>
      <c r="D676" s="96" t="s">
        <v>14</v>
      </c>
      <c r="E676" s="97" t="s">
        <v>15</v>
      </c>
      <c r="F676" s="82" t="s">
        <v>567</v>
      </c>
      <c r="G676" s="8" t="s">
        <v>16</v>
      </c>
      <c r="H676" s="74">
        <f>H677+H678+H679+H680</f>
        <v>0</v>
      </c>
      <c r="I676" s="97" t="s">
        <v>859</v>
      </c>
    </row>
    <row r="677" spans="1:9" ht="14.25" customHeight="1">
      <c r="A677" s="94"/>
      <c r="B677" s="98"/>
      <c r="C677" s="97"/>
      <c r="D677" s="96"/>
      <c r="E677" s="97"/>
      <c r="F677" s="83"/>
      <c r="G677" s="9" t="s">
        <v>18</v>
      </c>
      <c r="H677" s="74">
        <v>0</v>
      </c>
      <c r="I677" s="97"/>
    </row>
    <row r="678" spans="1:9" ht="39" customHeight="1">
      <c r="A678" s="94"/>
      <c r="B678" s="98"/>
      <c r="C678" s="97"/>
      <c r="D678" s="96"/>
      <c r="E678" s="97"/>
      <c r="F678" s="83"/>
      <c r="G678" s="9" t="s">
        <v>19</v>
      </c>
      <c r="H678" s="74">
        <v>0</v>
      </c>
      <c r="I678" s="97"/>
    </row>
    <row r="679" spans="1:9" ht="42.75" customHeight="1">
      <c r="A679" s="94"/>
      <c r="B679" s="98"/>
      <c r="C679" s="97"/>
      <c r="D679" s="96"/>
      <c r="E679" s="97"/>
      <c r="F679" s="83"/>
      <c r="G679" s="9" t="s">
        <v>20</v>
      </c>
      <c r="H679" s="74">
        <v>0</v>
      </c>
      <c r="I679" s="97"/>
    </row>
    <row r="680" spans="1:9" ht="54" customHeight="1">
      <c r="A680" s="94"/>
      <c r="B680" s="98"/>
      <c r="C680" s="97"/>
      <c r="D680" s="96"/>
      <c r="E680" s="97"/>
      <c r="F680" s="84"/>
      <c r="G680" s="9" t="s">
        <v>21</v>
      </c>
      <c r="H680" s="74">
        <v>0</v>
      </c>
      <c r="I680" s="97"/>
    </row>
    <row r="681" spans="1:9" ht="20.25" customHeight="1">
      <c r="A681" s="94" t="s">
        <v>313</v>
      </c>
      <c r="B681" s="98" t="s">
        <v>314</v>
      </c>
      <c r="C681" s="97" t="s">
        <v>315</v>
      </c>
      <c r="D681" s="96" t="s">
        <v>14</v>
      </c>
      <c r="E681" s="88" t="s">
        <v>802</v>
      </c>
      <c r="F681" s="82" t="s">
        <v>567</v>
      </c>
      <c r="G681" s="8" t="s">
        <v>16</v>
      </c>
      <c r="H681" s="74">
        <f>H682+H683+H684+H685</f>
        <v>0</v>
      </c>
      <c r="I681" s="97" t="s">
        <v>315</v>
      </c>
    </row>
    <row r="682" spans="1:9" ht="20.25" customHeight="1">
      <c r="A682" s="94"/>
      <c r="B682" s="98"/>
      <c r="C682" s="97"/>
      <c r="D682" s="96"/>
      <c r="E682" s="89"/>
      <c r="F682" s="83"/>
      <c r="G682" s="9" t="s">
        <v>18</v>
      </c>
      <c r="H682" s="74">
        <v>0</v>
      </c>
      <c r="I682" s="97"/>
    </row>
    <row r="683" spans="1:9" ht="20.25" customHeight="1">
      <c r="A683" s="94"/>
      <c r="B683" s="98"/>
      <c r="C683" s="97"/>
      <c r="D683" s="96"/>
      <c r="E683" s="89"/>
      <c r="F683" s="83"/>
      <c r="G683" s="9" t="s">
        <v>19</v>
      </c>
      <c r="H683" s="74">
        <v>0</v>
      </c>
      <c r="I683" s="97"/>
    </row>
    <row r="684" spans="1:9" ht="32.25" customHeight="1">
      <c r="A684" s="94"/>
      <c r="B684" s="98"/>
      <c r="C684" s="97"/>
      <c r="D684" s="96"/>
      <c r="E684" s="89"/>
      <c r="F684" s="83"/>
      <c r="G684" s="9" t="s">
        <v>20</v>
      </c>
      <c r="H684" s="74">
        <v>0</v>
      </c>
      <c r="I684" s="97"/>
    </row>
    <row r="685" spans="1:9" ht="20.25" customHeight="1">
      <c r="A685" s="94"/>
      <c r="B685" s="98"/>
      <c r="C685" s="97"/>
      <c r="D685" s="96"/>
      <c r="E685" s="90"/>
      <c r="F685" s="84"/>
      <c r="G685" s="9" t="s">
        <v>21</v>
      </c>
      <c r="H685" s="74">
        <v>0</v>
      </c>
      <c r="I685" s="97"/>
    </row>
    <row r="686" spans="1:9" ht="14.25" customHeight="1">
      <c r="A686" s="94" t="s">
        <v>316</v>
      </c>
      <c r="B686" s="97" t="s">
        <v>803</v>
      </c>
      <c r="C686" s="97" t="s">
        <v>306</v>
      </c>
      <c r="D686" s="96" t="s">
        <v>14</v>
      </c>
      <c r="E686" s="91" t="s">
        <v>299</v>
      </c>
      <c r="F686" s="82" t="s">
        <v>902</v>
      </c>
      <c r="G686" s="8" t="s">
        <v>16</v>
      </c>
      <c r="H686" s="74">
        <f>H687+H688+H689+H690</f>
        <v>200000</v>
      </c>
      <c r="I686" s="97" t="s">
        <v>861</v>
      </c>
    </row>
    <row r="687" spans="1:9" ht="26.25" customHeight="1">
      <c r="A687" s="94"/>
      <c r="B687" s="97"/>
      <c r="C687" s="97"/>
      <c r="D687" s="96"/>
      <c r="E687" s="92"/>
      <c r="F687" s="83"/>
      <c r="G687" s="9" t="s">
        <v>18</v>
      </c>
      <c r="H687" s="74">
        <v>0</v>
      </c>
      <c r="I687" s="97"/>
    </row>
    <row r="688" spans="1:9" ht="37.5" customHeight="1">
      <c r="A688" s="94"/>
      <c r="B688" s="97"/>
      <c r="C688" s="97"/>
      <c r="D688" s="96"/>
      <c r="E688" s="92"/>
      <c r="F688" s="83"/>
      <c r="G688" s="9" t="s">
        <v>19</v>
      </c>
      <c r="H688" s="74">
        <v>0</v>
      </c>
      <c r="I688" s="97"/>
    </row>
    <row r="689" spans="1:9" ht="14.25" customHeight="1">
      <c r="A689" s="94"/>
      <c r="B689" s="97"/>
      <c r="C689" s="97"/>
      <c r="D689" s="96"/>
      <c r="E689" s="92"/>
      <c r="F689" s="83"/>
      <c r="G689" s="9" t="s">
        <v>20</v>
      </c>
      <c r="H689" s="74">
        <v>100000</v>
      </c>
      <c r="I689" s="97"/>
    </row>
    <row r="690" spans="1:9" ht="17.25" customHeight="1">
      <c r="A690" s="94"/>
      <c r="B690" s="97"/>
      <c r="C690" s="97"/>
      <c r="D690" s="96"/>
      <c r="E690" s="93"/>
      <c r="F690" s="84"/>
      <c r="G690" s="9" t="s">
        <v>21</v>
      </c>
      <c r="H690" s="74">
        <v>100000</v>
      </c>
      <c r="I690" s="97"/>
    </row>
    <row r="691" spans="1:9" s="12" customFormat="1" ht="30" customHeight="1">
      <c r="A691" s="112" t="s">
        <v>388</v>
      </c>
      <c r="B691" s="113"/>
      <c r="C691" s="113"/>
      <c r="D691" s="113"/>
      <c r="E691" s="113"/>
      <c r="F691" s="113"/>
      <c r="G691" s="113"/>
      <c r="H691" s="113"/>
      <c r="I691" s="114"/>
    </row>
    <row r="692" spans="1:9" s="11" customFormat="1" ht="42.75" customHeight="1">
      <c r="A692" s="115" t="s">
        <v>318</v>
      </c>
      <c r="B692" s="116"/>
      <c r="C692" s="116"/>
      <c r="D692" s="116"/>
      <c r="E692" s="116"/>
      <c r="F692" s="116"/>
      <c r="G692" s="116"/>
      <c r="H692" s="116"/>
      <c r="I692" s="117"/>
    </row>
    <row r="693" spans="1:9" ht="14.25" customHeight="1">
      <c r="A693" s="94" t="s">
        <v>319</v>
      </c>
      <c r="B693" s="98" t="s">
        <v>320</v>
      </c>
      <c r="C693" s="97" t="s">
        <v>321</v>
      </c>
      <c r="D693" s="96" t="s">
        <v>14</v>
      </c>
      <c r="E693" s="97" t="s">
        <v>758</v>
      </c>
      <c r="F693" s="82" t="s">
        <v>567</v>
      </c>
      <c r="G693" s="8" t="s">
        <v>16</v>
      </c>
      <c r="H693" s="74">
        <f>H694+H695+H696+H697</f>
        <v>0</v>
      </c>
      <c r="I693" s="97" t="s">
        <v>321</v>
      </c>
    </row>
    <row r="694" spans="1:9" ht="14.25" customHeight="1">
      <c r="A694" s="94"/>
      <c r="B694" s="98"/>
      <c r="C694" s="97"/>
      <c r="D694" s="96"/>
      <c r="E694" s="97"/>
      <c r="F694" s="83"/>
      <c r="G694" s="9" t="s">
        <v>18</v>
      </c>
      <c r="H694" s="74">
        <v>0</v>
      </c>
      <c r="I694" s="97"/>
    </row>
    <row r="695" spans="1:9" ht="14.25" customHeight="1">
      <c r="A695" s="94"/>
      <c r="B695" s="98"/>
      <c r="C695" s="97"/>
      <c r="D695" s="96"/>
      <c r="E695" s="97"/>
      <c r="F695" s="83"/>
      <c r="G695" s="9" t="s">
        <v>19</v>
      </c>
      <c r="H695" s="74">
        <v>0</v>
      </c>
      <c r="I695" s="97"/>
    </row>
    <row r="696" spans="1:9" ht="14.25" customHeight="1">
      <c r="A696" s="94"/>
      <c r="B696" s="98"/>
      <c r="C696" s="97"/>
      <c r="D696" s="96"/>
      <c r="E696" s="97"/>
      <c r="F696" s="83"/>
      <c r="G696" s="9" t="s">
        <v>20</v>
      </c>
      <c r="H696" s="74">
        <v>0</v>
      </c>
      <c r="I696" s="97"/>
    </row>
    <row r="697" spans="1:9" ht="14.25" customHeight="1">
      <c r="A697" s="94"/>
      <c r="B697" s="98"/>
      <c r="C697" s="97"/>
      <c r="D697" s="96"/>
      <c r="E697" s="97"/>
      <c r="F697" s="84"/>
      <c r="G697" s="9" t="s">
        <v>21</v>
      </c>
      <c r="H697" s="74">
        <v>0</v>
      </c>
      <c r="I697" s="97"/>
    </row>
    <row r="698" spans="1:9" ht="14.25" customHeight="1">
      <c r="A698" s="94" t="s">
        <v>322</v>
      </c>
      <c r="B698" s="97" t="s">
        <v>323</v>
      </c>
      <c r="C698" s="97" t="s">
        <v>804</v>
      </c>
      <c r="D698" s="96" t="s">
        <v>14</v>
      </c>
      <c r="E698" s="97" t="s">
        <v>758</v>
      </c>
      <c r="F698" s="82" t="s">
        <v>567</v>
      </c>
      <c r="G698" s="8" t="s">
        <v>16</v>
      </c>
      <c r="H698" s="74">
        <f>H699+H700+H701+H702</f>
        <v>0</v>
      </c>
      <c r="I698" s="97" t="s">
        <v>324</v>
      </c>
    </row>
    <row r="699" spans="1:9" ht="14.25" customHeight="1">
      <c r="A699" s="94"/>
      <c r="B699" s="97"/>
      <c r="C699" s="97"/>
      <c r="D699" s="96"/>
      <c r="E699" s="97"/>
      <c r="F699" s="83"/>
      <c r="G699" s="9" t="s">
        <v>18</v>
      </c>
      <c r="H699" s="74">
        <v>0</v>
      </c>
      <c r="I699" s="97"/>
    </row>
    <row r="700" spans="1:9" ht="33.75" customHeight="1">
      <c r="A700" s="94"/>
      <c r="B700" s="97"/>
      <c r="C700" s="97"/>
      <c r="D700" s="96"/>
      <c r="E700" s="97"/>
      <c r="F700" s="83"/>
      <c r="G700" s="9" t="s">
        <v>19</v>
      </c>
      <c r="H700" s="74">
        <v>0</v>
      </c>
      <c r="I700" s="97"/>
    </row>
    <row r="701" spans="1:9" ht="14.25" customHeight="1">
      <c r="A701" s="94"/>
      <c r="B701" s="97"/>
      <c r="C701" s="97"/>
      <c r="D701" s="96"/>
      <c r="E701" s="97"/>
      <c r="F701" s="83"/>
      <c r="G701" s="9" t="s">
        <v>20</v>
      </c>
      <c r="H701" s="74">
        <v>0</v>
      </c>
      <c r="I701" s="97"/>
    </row>
    <row r="702" spans="1:9" ht="14.25" customHeight="1">
      <c r="A702" s="94"/>
      <c r="B702" s="97"/>
      <c r="C702" s="97"/>
      <c r="D702" s="96"/>
      <c r="E702" s="97"/>
      <c r="F702" s="84"/>
      <c r="G702" s="9" t="s">
        <v>21</v>
      </c>
      <c r="H702" s="74">
        <v>0</v>
      </c>
      <c r="I702" s="97"/>
    </row>
    <row r="703" spans="1:9" ht="14.25" customHeight="1">
      <c r="A703" s="94" t="s">
        <v>325</v>
      </c>
      <c r="B703" s="98" t="s">
        <v>326</v>
      </c>
      <c r="C703" s="97" t="s">
        <v>327</v>
      </c>
      <c r="D703" s="96" t="s">
        <v>14</v>
      </c>
      <c r="E703" s="97" t="s">
        <v>758</v>
      </c>
      <c r="F703" s="106" t="s">
        <v>567</v>
      </c>
      <c r="G703" s="8" t="s">
        <v>16</v>
      </c>
      <c r="H703" s="74">
        <f>H704+H705+H706+H707</f>
        <v>0</v>
      </c>
      <c r="I703" s="97" t="s">
        <v>327</v>
      </c>
    </row>
    <row r="704" spans="1:9" ht="14.25" customHeight="1">
      <c r="A704" s="94"/>
      <c r="B704" s="98"/>
      <c r="C704" s="97"/>
      <c r="D704" s="96"/>
      <c r="E704" s="97"/>
      <c r="F704" s="107"/>
      <c r="G704" s="9" t="s">
        <v>18</v>
      </c>
      <c r="H704" s="74">
        <v>0</v>
      </c>
      <c r="I704" s="97"/>
    </row>
    <row r="705" spans="1:9" ht="14.25" customHeight="1">
      <c r="A705" s="94"/>
      <c r="B705" s="98"/>
      <c r="C705" s="97"/>
      <c r="D705" s="96"/>
      <c r="E705" s="97"/>
      <c r="F705" s="107"/>
      <c r="G705" s="9" t="s">
        <v>19</v>
      </c>
      <c r="H705" s="74">
        <v>0</v>
      </c>
      <c r="I705" s="97"/>
    </row>
    <row r="706" spans="1:9" ht="14.25" customHeight="1">
      <c r="A706" s="94"/>
      <c r="B706" s="98"/>
      <c r="C706" s="97"/>
      <c r="D706" s="96"/>
      <c r="E706" s="97"/>
      <c r="F706" s="107"/>
      <c r="G706" s="9" t="s">
        <v>20</v>
      </c>
      <c r="H706" s="74">
        <v>0</v>
      </c>
      <c r="I706" s="97"/>
    </row>
    <row r="707" spans="1:9" ht="14.25" customHeight="1">
      <c r="A707" s="94"/>
      <c r="B707" s="98"/>
      <c r="C707" s="97"/>
      <c r="D707" s="96"/>
      <c r="E707" s="97"/>
      <c r="F707" s="108"/>
      <c r="G707" s="9" t="s">
        <v>21</v>
      </c>
      <c r="H707" s="74">
        <v>0</v>
      </c>
      <c r="I707" s="97"/>
    </row>
    <row r="708" spans="1:9" ht="14.25" customHeight="1">
      <c r="A708" s="94" t="s">
        <v>328</v>
      </c>
      <c r="B708" s="98" t="s">
        <v>329</v>
      </c>
      <c r="C708" s="97" t="s">
        <v>330</v>
      </c>
      <c r="D708" s="96" t="s">
        <v>14</v>
      </c>
      <c r="E708" s="97" t="s">
        <v>758</v>
      </c>
      <c r="F708" s="82" t="s">
        <v>567</v>
      </c>
      <c r="G708" s="8" t="s">
        <v>16</v>
      </c>
      <c r="H708" s="74">
        <f>H709+H710+H711+H712</f>
        <v>0</v>
      </c>
      <c r="I708" s="97" t="s">
        <v>330</v>
      </c>
    </row>
    <row r="709" spans="1:9" ht="14.25" customHeight="1">
      <c r="A709" s="94"/>
      <c r="B709" s="98"/>
      <c r="C709" s="97"/>
      <c r="D709" s="96"/>
      <c r="E709" s="97"/>
      <c r="F709" s="83"/>
      <c r="G709" s="9" t="s">
        <v>18</v>
      </c>
      <c r="H709" s="74">
        <v>0</v>
      </c>
      <c r="I709" s="97"/>
    </row>
    <row r="710" spans="1:9" ht="14.25" customHeight="1">
      <c r="A710" s="94"/>
      <c r="B710" s="98"/>
      <c r="C710" s="97"/>
      <c r="D710" s="96"/>
      <c r="E710" s="97"/>
      <c r="F710" s="83"/>
      <c r="G710" s="9" t="s">
        <v>19</v>
      </c>
      <c r="H710" s="74">
        <v>0</v>
      </c>
      <c r="I710" s="97"/>
    </row>
    <row r="711" spans="1:9" ht="14.25" customHeight="1">
      <c r="A711" s="94"/>
      <c r="B711" s="98"/>
      <c r="C711" s="97"/>
      <c r="D711" s="96"/>
      <c r="E711" s="97"/>
      <c r="F711" s="83"/>
      <c r="G711" s="9" t="s">
        <v>20</v>
      </c>
      <c r="H711" s="74">
        <v>0</v>
      </c>
      <c r="I711" s="97"/>
    </row>
    <row r="712" spans="1:9" ht="14.25" customHeight="1">
      <c r="A712" s="94"/>
      <c r="B712" s="98"/>
      <c r="C712" s="97"/>
      <c r="D712" s="96"/>
      <c r="E712" s="97"/>
      <c r="F712" s="84"/>
      <c r="G712" s="9" t="s">
        <v>21</v>
      </c>
      <c r="H712" s="74">
        <v>0</v>
      </c>
      <c r="I712" s="97"/>
    </row>
    <row r="713" spans="1:9" s="11" customFormat="1" ht="27" customHeight="1">
      <c r="A713" s="109" t="s">
        <v>863</v>
      </c>
      <c r="B713" s="110"/>
      <c r="C713" s="110"/>
      <c r="D713" s="110"/>
      <c r="E713" s="110"/>
      <c r="F713" s="110"/>
      <c r="G713" s="110"/>
      <c r="H713" s="110"/>
      <c r="I713" s="111"/>
    </row>
    <row r="714" spans="1:9" ht="14.25" customHeight="1">
      <c r="A714" s="96" t="s">
        <v>332</v>
      </c>
      <c r="B714" s="97" t="s">
        <v>805</v>
      </c>
      <c r="C714" s="98" t="s">
        <v>806</v>
      </c>
      <c r="D714" s="96" t="s">
        <v>14</v>
      </c>
      <c r="E714" s="97" t="s">
        <v>759</v>
      </c>
      <c r="F714" s="91" t="s">
        <v>900</v>
      </c>
      <c r="G714" s="8" t="s">
        <v>16</v>
      </c>
      <c r="H714" s="74">
        <f>H715+H716+H717+H718</f>
        <v>5000</v>
      </c>
      <c r="I714" s="97" t="s">
        <v>334</v>
      </c>
    </row>
    <row r="715" spans="1:9" ht="26.25" customHeight="1">
      <c r="A715" s="96"/>
      <c r="B715" s="97"/>
      <c r="C715" s="98"/>
      <c r="D715" s="96"/>
      <c r="E715" s="97"/>
      <c r="F715" s="92"/>
      <c r="G715" s="9" t="s">
        <v>18</v>
      </c>
      <c r="H715" s="74">
        <v>0</v>
      </c>
      <c r="I715" s="97"/>
    </row>
    <row r="716" spans="1:9" ht="14.25" customHeight="1">
      <c r="A716" s="96"/>
      <c r="B716" s="97"/>
      <c r="C716" s="98"/>
      <c r="D716" s="96"/>
      <c r="E716" s="97"/>
      <c r="F716" s="92"/>
      <c r="G716" s="9" t="s">
        <v>19</v>
      </c>
      <c r="H716" s="74">
        <v>0</v>
      </c>
      <c r="I716" s="97"/>
    </row>
    <row r="717" spans="1:9" ht="14.25" customHeight="1">
      <c r="A717" s="96"/>
      <c r="B717" s="97"/>
      <c r="C717" s="98"/>
      <c r="D717" s="96"/>
      <c r="E717" s="97"/>
      <c r="F717" s="92"/>
      <c r="G717" s="9" t="s">
        <v>20</v>
      </c>
      <c r="H717" s="74">
        <v>5000</v>
      </c>
      <c r="I717" s="97"/>
    </row>
    <row r="718" spans="1:9" ht="46.5" customHeight="1">
      <c r="A718" s="96"/>
      <c r="B718" s="97"/>
      <c r="C718" s="98"/>
      <c r="D718" s="96"/>
      <c r="E718" s="97"/>
      <c r="F718" s="93"/>
      <c r="G718" s="9" t="s">
        <v>21</v>
      </c>
      <c r="H718" s="74">
        <v>0</v>
      </c>
      <c r="I718" s="97"/>
    </row>
    <row r="719" spans="1:9" ht="18" customHeight="1">
      <c r="A719" s="94" t="s">
        <v>335</v>
      </c>
      <c r="B719" s="98" t="s">
        <v>336</v>
      </c>
      <c r="C719" s="97" t="s">
        <v>674</v>
      </c>
      <c r="D719" s="96" t="s">
        <v>14</v>
      </c>
      <c r="E719" s="97" t="s">
        <v>885</v>
      </c>
      <c r="F719" s="91" t="s">
        <v>338</v>
      </c>
      <c r="G719" s="8" t="s">
        <v>16</v>
      </c>
      <c r="H719" s="76">
        <f>H720+H721+H722+H723</f>
        <v>5000</v>
      </c>
      <c r="I719" s="97" t="s">
        <v>862</v>
      </c>
    </row>
    <row r="720" spans="1:9" ht="26.25" customHeight="1">
      <c r="A720" s="94"/>
      <c r="B720" s="98"/>
      <c r="C720" s="97"/>
      <c r="D720" s="96"/>
      <c r="E720" s="97"/>
      <c r="F720" s="92"/>
      <c r="G720" s="9" t="s">
        <v>18</v>
      </c>
      <c r="H720" s="74">
        <v>0</v>
      </c>
      <c r="I720" s="97"/>
    </row>
    <row r="721" spans="1:9" ht="14.25" customHeight="1">
      <c r="A721" s="94"/>
      <c r="B721" s="98"/>
      <c r="C721" s="97"/>
      <c r="D721" s="96"/>
      <c r="E721" s="97"/>
      <c r="F721" s="92"/>
      <c r="G721" s="9" t="s">
        <v>19</v>
      </c>
      <c r="H721" s="74">
        <v>0</v>
      </c>
      <c r="I721" s="97"/>
    </row>
    <row r="722" spans="1:9" ht="14.25" customHeight="1">
      <c r="A722" s="94"/>
      <c r="B722" s="98"/>
      <c r="C722" s="97"/>
      <c r="D722" s="96"/>
      <c r="E722" s="97"/>
      <c r="F722" s="92"/>
      <c r="G722" s="9" t="s">
        <v>20</v>
      </c>
      <c r="H722" s="74">
        <v>2600</v>
      </c>
      <c r="I722" s="97"/>
    </row>
    <row r="723" spans="1:9" ht="56.25" customHeight="1">
      <c r="A723" s="94"/>
      <c r="B723" s="98"/>
      <c r="C723" s="97"/>
      <c r="D723" s="96"/>
      <c r="E723" s="97"/>
      <c r="F723" s="93"/>
      <c r="G723" s="9" t="s">
        <v>21</v>
      </c>
      <c r="H723" s="74">
        <v>2400</v>
      </c>
      <c r="I723" s="97"/>
    </row>
    <row r="724" spans="1:9" ht="19.5" customHeight="1">
      <c r="A724" s="94" t="s">
        <v>337</v>
      </c>
      <c r="B724" s="98" t="s">
        <v>481</v>
      </c>
      <c r="C724" s="97" t="s">
        <v>481</v>
      </c>
      <c r="D724" s="96" t="s">
        <v>14</v>
      </c>
      <c r="E724" s="97" t="s">
        <v>750</v>
      </c>
      <c r="F724" s="94" t="s">
        <v>567</v>
      </c>
      <c r="G724" s="8" t="s">
        <v>16</v>
      </c>
      <c r="H724" s="76">
        <v>0</v>
      </c>
      <c r="I724" s="97" t="s">
        <v>864</v>
      </c>
    </row>
    <row r="725" spans="1:9" ht="28.5" customHeight="1">
      <c r="A725" s="94"/>
      <c r="B725" s="98"/>
      <c r="C725" s="97"/>
      <c r="D725" s="96"/>
      <c r="E725" s="97"/>
      <c r="F725" s="94"/>
      <c r="G725" s="9" t="s">
        <v>18</v>
      </c>
      <c r="H725" s="76">
        <v>0</v>
      </c>
      <c r="I725" s="97"/>
    </row>
    <row r="726" spans="1:9" ht="26.25" customHeight="1">
      <c r="A726" s="94"/>
      <c r="B726" s="98"/>
      <c r="C726" s="97"/>
      <c r="D726" s="96"/>
      <c r="E726" s="97"/>
      <c r="F726" s="94"/>
      <c r="G726" s="9" t="s">
        <v>19</v>
      </c>
      <c r="H726" s="79">
        <v>0</v>
      </c>
      <c r="I726" s="97"/>
    </row>
    <row r="727" spans="1:9" ht="19.5" customHeight="1">
      <c r="A727" s="94"/>
      <c r="B727" s="98"/>
      <c r="C727" s="97"/>
      <c r="D727" s="96"/>
      <c r="E727" s="97"/>
      <c r="F727" s="94"/>
      <c r="G727" s="9" t="s">
        <v>20</v>
      </c>
      <c r="H727" s="79">
        <v>0</v>
      </c>
      <c r="I727" s="97"/>
    </row>
    <row r="728" spans="1:9" ht="24" customHeight="1">
      <c r="A728" s="94"/>
      <c r="B728" s="98"/>
      <c r="C728" s="97"/>
      <c r="D728" s="96"/>
      <c r="E728" s="97"/>
      <c r="F728" s="94"/>
      <c r="G728" s="9" t="s">
        <v>21</v>
      </c>
      <c r="H728" s="79">
        <v>0</v>
      </c>
      <c r="I728" s="97"/>
    </row>
    <row r="729" spans="1:9" ht="19.5" customHeight="1">
      <c r="A729" s="94" t="s">
        <v>339</v>
      </c>
      <c r="B729" s="98" t="s">
        <v>482</v>
      </c>
      <c r="C729" s="97" t="s">
        <v>675</v>
      </c>
      <c r="D729" s="96" t="s">
        <v>14</v>
      </c>
      <c r="E729" s="97" t="s">
        <v>113</v>
      </c>
      <c r="F729" s="91" t="s">
        <v>900</v>
      </c>
      <c r="G729" s="8" t="s">
        <v>16</v>
      </c>
      <c r="H729" s="74">
        <f>H732</f>
        <v>5000</v>
      </c>
      <c r="I729" s="97" t="s">
        <v>340</v>
      </c>
    </row>
    <row r="730" spans="1:9" ht="19.5" customHeight="1">
      <c r="A730" s="94"/>
      <c r="B730" s="98"/>
      <c r="C730" s="97"/>
      <c r="D730" s="96"/>
      <c r="E730" s="97"/>
      <c r="F730" s="92"/>
      <c r="G730" s="9" t="s">
        <v>18</v>
      </c>
      <c r="H730" s="74">
        <v>0</v>
      </c>
      <c r="I730" s="97"/>
    </row>
    <row r="731" spans="1:9" ht="19.5" customHeight="1">
      <c r="A731" s="94"/>
      <c r="B731" s="98"/>
      <c r="C731" s="97"/>
      <c r="D731" s="96"/>
      <c r="E731" s="97"/>
      <c r="F731" s="92"/>
      <c r="G731" s="9" t="s">
        <v>19</v>
      </c>
      <c r="H731" s="74">
        <v>0</v>
      </c>
      <c r="I731" s="97"/>
    </row>
    <row r="732" spans="1:9" ht="19.5" customHeight="1">
      <c r="A732" s="94"/>
      <c r="B732" s="98"/>
      <c r="C732" s="97"/>
      <c r="D732" s="96"/>
      <c r="E732" s="97"/>
      <c r="F732" s="92"/>
      <c r="G732" s="9" t="s">
        <v>20</v>
      </c>
      <c r="H732" s="74">
        <v>5000</v>
      </c>
      <c r="I732" s="97"/>
    </row>
    <row r="733" spans="1:9" ht="50.25" customHeight="1">
      <c r="A733" s="94"/>
      <c r="B733" s="98"/>
      <c r="C733" s="97"/>
      <c r="D733" s="96"/>
      <c r="E733" s="97"/>
      <c r="F733" s="93"/>
      <c r="G733" s="9" t="s">
        <v>21</v>
      </c>
      <c r="H733" s="74">
        <v>0</v>
      </c>
      <c r="I733" s="97"/>
    </row>
    <row r="734" spans="1:9" ht="28.5" customHeight="1">
      <c r="A734" s="94" t="s">
        <v>341</v>
      </c>
      <c r="B734" s="88" t="s">
        <v>807</v>
      </c>
      <c r="C734" s="91" t="s">
        <v>563</v>
      </c>
      <c r="D734" s="96" t="s">
        <v>14</v>
      </c>
      <c r="E734" s="97" t="s">
        <v>113</v>
      </c>
      <c r="F734" s="91" t="s">
        <v>900</v>
      </c>
      <c r="G734" s="8" t="s">
        <v>16</v>
      </c>
      <c r="H734" s="74">
        <f>H737</f>
        <v>1000</v>
      </c>
      <c r="I734" s="91" t="s">
        <v>563</v>
      </c>
    </row>
    <row r="735" spans="1:9" ht="24.75" customHeight="1">
      <c r="A735" s="94"/>
      <c r="B735" s="89"/>
      <c r="C735" s="92"/>
      <c r="D735" s="96"/>
      <c r="E735" s="97"/>
      <c r="F735" s="92"/>
      <c r="G735" s="9" t="s">
        <v>18</v>
      </c>
      <c r="H735" s="74">
        <v>0</v>
      </c>
      <c r="I735" s="92"/>
    </row>
    <row r="736" spans="1:9" ht="24.75" customHeight="1">
      <c r="A736" s="94"/>
      <c r="B736" s="89"/>
      <c r="C736" s="92"/>
      <c r="D736" s="96"/>
      <c r="E736" s="97"/>
      <c r="F736" s="92"/>
      <c r="G736" s="9" t="s">
        <v>19</v>
      </c>
      <c r="H736" s="74">
        <v>0</v>
      </c>
      <c r="I736" s="92"/>
    </row>
    <row r="737" spans="1:9" ht="24.75" customHeight="1">
      <c r="A737" s="94"/>
      <c r="B737" s="89"/>
      <c r="C737" s="92"/>
      <c r="D737" s="96"/>
      <c r="E737" s="97"/>
      <c r="F737" s="92"/>
      <c r="G737" s="9" t="s">
        <v>20</v>
      </c>
      <c r="H737" s="74">
        <v>1000</v>
      </c>
      <c r="I737" s="92"/>
    </row>
    <row r="738" spans="1:9" ht="24.75" customHeight="1">
      <c r="A738" s="94"/>
      <c r="B738" s="90"/>
      <c r="C738" s="93"/>
      <c r="D738" s="96"/>
      <c r="E738" s="97"/>
      <c r="F738" s="93"/>
      <c r="G738" s="9" t="s">
        <v>21</v>
      </c>
      <c r="H738" s="74">
        <v>0</v>
      </c>
      <c r="I738" s="93"/>
    </row>
    <row r="739" spans="1:9" ht="14.25" customHeight="1">
      <c r="A739" s="94" t="s">
        <v>344</v>
      </c>
      <c r="B739" s="98" t="s">
        <v>342</v>
      </c>
      <c r="C739" s="98" t="s">
        <v>676</v>
      </c>
      <c r="D739" s="96" t="s">
        <v>14</v>
      </c>
      <c r="E739" s="97" t="s">
        <v>750</v>
      </c>
      <c r="F739" s="82" t="s">
        <v>567</v>
      </c>
      <c r="G739" s="8" t="s">
        <v>16</v>
      </c>
      <c r="H739" s="74">
        <f>H740+H741+H742+H743</f>
        <v>0</v>
      </c>
      <c r="I739" s="97" t="s">
        <v>343</v>
      </c>
    </row>
    <row r="740" spans="1:9" ht="14.25" customHeight="1">
      <c r="A740" s="94"/>
      <c r="B740" s="98"/>
      <c r="C740" s="98"/>
      <c r="D740" s="96"/>
      <c r="E740" s="97"/>
      <c r="F740" s="83"/>
      <c r="G740" s="9" t="s">
        <v>18</v>
      </c>
      <c r="H740" s="74">
        <v>0</v>
      </c>
      <c r="I740" s="97"/>
    </row>
    <row r="741" spans="1:9" ht="14.25" customHeight="1">
      <c r="A741" s="94"/>
      <c r="B741" s="98"/>
      <c r="C741" s="98"/>
      <c r="D741" s="96"/>
      <c r="E741" s="97"/>
      <c r="F741" s="83"/>
      <c r="G741" s="9" t="s">
        <v>19</v>
      </c>
      <c r="H741" s="74">
        <v>0</v>
      </c>
      <c r="I741" s="97"/>
    </row>
    <row r="742" spans="1:9" ht="14.25" customHeight="1">
      <c r="A742" s="94"/>
      <c r="B742" s="98"/>
      <c r="C742" s="98"/>
      <c r="D742" s="96"/>
      <c r="E742" s="97"/>
      <c r="F742" s="83"/>
      <c r="G742" s="9" t="s">
        <v>20</v>
      </c>
      <c r="H742" s="74">
        <v>0</v>
      </c>
      <c r="I742" s="97"/>
    </row>
    <row r="743" spans="1:9" ht="14.25" customHeight="1">
      <c r="A743" s="94"/>
      <c r="B743" s="98"/>
      <c r="C743" s="98"/>
      <c r="D743" s="96"/>
      <c r="E743" s="97"/>
      <c r="F743" s="84"/>
      <c r="G743" s="9" t="s">
        <v>21</v>
      </c>
      <c r="H743" s="74">
        <v>0</v>
      </c>
      <c r="I743" s="97"/>
    </row>
    <row r="744" spans="1:9" ht="14.25" customHeight="1">
      <c r="A744" s="94" t="s">
        <v>347</v>
      </c>
      <c r="B744" s="98" t="s">
        <v>345</v>
      </c>
      <c r="C744" s="97" t="s">
        <v>346</v>
      </c>
      <c r="D744" s="96" t="s">
        <v>14</v>
      </c>
      <c r="E744" s="97" t="s">
        <v>750</v>
      </c>
      <c r="F744" s="82" t="s">
        <v>567</v>
      </c>
      <c r="G744" s="8" t="s">
        <v>16</v>
      </c>
      <c r="H744" s="74">
        <f>H745+H746+H747+H748</f>
        <v>0</v>
      </c>
      <c r="I744" s="97" t="s">
        <v>865</v>
      </c>
    </row>
    <row r="745" spans="1:9" ht="14.25" customHeight="1">
      <c r="A745" s="94"/>
      <c r="B745" s="98"/>
      <c r="C745" s="97"/>
      <c r="D745" s="96"/>
      <c r="E745" s="97"/>
      <c r="F745" s="83"/>
      <c r="G745" s="9" t="s">
        <v>18</v>
      </c>
      <c r="H745" s="74">
        <v>0</v>
      </c>
      <c r="I745" s="97"/>
    </row>
    <row r="746" spans="1:9" ht="14.25" customHeight="1">
      <c r="A746" s="94"/>
      <c r="B746" s="98"/>
      <c r="C746" s="97"/>
      <c r="D746" s="96"/>
      <c r="E746" s="97"/>
      <c r="F746" s="83"/>
      <c r="G746" s="9" t="s">
        <v>19</v>
      </c>
      <c r="H746" s="74">
        <v>0</v>
      </c>
      <c r="I746" s="97"/>
    </row>
    <row r="747" spans="1:9" ht="14.25" customHeight="1">
      <c r="A747" s="94"/>
      <c r="B747" s="98"/>
      <c r="C747" s="97"/>
      <c r="D747" s="96"/>
      <c r="E747" s="97"/>
      <c r="F747" s="83"/>
      <c r="G747" s="9" t="s">
        <v>20</v>
      </c>
      <c r="H747" s="74">
        <v>0</v>
      </c>
      <c r="I747" s="97"/>
    </row>
    <row r="748" spans="1:9" ht="36.75" customHeight="1">
      <c r="A748" s="94"/>
      <c r="B748" s="98"/>
      <c r="C748" s="97"/>
      <c r="D748" s="96"/>
      <c r="E748" s="97"/>
      <c r="F748" s="84"/>
      <c r="G748" s="9" t="s">
        <v>21</v>
      </c>
      <c r="H748" s="74">
        <v>0</v>
      </c>
      <c r="I748" s="97"/>
    </row>
    <row r="749" spans="1:9" ht="14.25" customHeight="1">
      <c r="A749" s="94" t="s">
        <v>350</v>
      </c>
      <c r="B749" s="98" t="s">
        <v>348</v>
      </c>
      <c r="C749" s="97" t="s">
        <v>677</v>
      </c>
      <c r="D749" s="96" t="s">
        <v>14</v>
      </c>
      <c r="E749" s="97" t="s">
        <v>750</v>
      </c>
      <c r="F749" s="82" t="s">
        <v>567</v>
      </c>
      <c r="G749" s="8" t="s">
        <v>16</v>
      </c>
      <c r="H749" s="74">
        <f>H750+H751+H752+H753</f>
        <v>0</v>
      </c>
      <c r="I749" s="97" t="s">
        <v>349</v>
      </c>
    </row>
    <row r="750" spans="1:9" ht="14.25" customHeight="1">
      <c r="A750" s="94"/>
      <c r="B750" s="98"/>
      <c r="C750" s="97"/>
      <c r="D750" s="96"/>
      <c r="E750" s="97"/>
      <c r="F750" s="83"/>
      <c r="G750" s="9" t="s">
        <v>18</v>
      </c>
      <c r="H750" s="74">
        <v>0</v>
      </c>
      <c r="I750" s="97"/>
    </row>
    <row r="751" spans="1:9" ht="14.25" customHeight="1">
      <c r="A751" s="94"/>
      <c r="B751" s="98"/>
      <c r="C751" s="97"/>
      <c r="D751" s="96"/>
      <c r="E751" s="97"/>
      <c r="F751" s="83"/>
      <c r="G751" s="9" t="s">
        <v>19</v>
      </c>
      <c r="H751" s="74">
        <v>0</v>
      </c>
      <c r="I751" s="97"/>
    </row>
    <row r="752" spans="1:9" ht="14.25" customHeight="1">
      <c r="A752" s="94"/>
      <c r="B752" s="98"/>
      <c r="C752" s="97"/>
      <c r="D752" s="96"/>
      <c r="E752" s="97"/>
      <c r="F752" s="83"/>
      <c r="G752" s="9" t="s">
        <v>20</v>
      </c>
      <c r="H752" s="74">
        <v>0</v>
      </c>
      <c r="I752" s="97"/>
    </row>
    <row r="753" spans="1:9" ht="14.25" customHeight="1">
      <c r="A753" s="94"/>
      <c r="B753" s="98"/>
      <c r="C753" s="97"/>
      <c r="D753" s="96"/>
      <c r="E753" s="97"/>
      <c r="F753" s="84"/>
      <c r="G753" s="9" t="s">
        <v>21</v>
      </c>
      <c r="H753" s="74">
        <v>0</v>
      </c>
      <c r="I753" s="97"/>
    </row>
    <row r="754" spans="1:9" ht="14.25" customHeight="1">
      <c r="A754" s="94" t="s">
        <v>353</v>
      </c>
      <c r="B754" s="97" t="s">
        <v>354</v>
      </c>
      <c r="C754" s="97" t="s">
        <v>678</v>
      </c>
      <c r="D754" s="96" t="s">
        <v>14</v>
      </c>
      <c r="E754" s="97" t="s">
        <v>750</v>
      </c>
      <c r="F754" s="82" t="s">
        <v>567</v>
      </c>
      <c r="G754" s="8" t="s">
        <v>16</v>
      </c>
      <c r="H754" s="74">
        <f>H755+H756+H757+H758</f>
        <v>0</v>
      </c>
      <c r="I754" s="97" t="s">
        <v>678</v>
      </c>
    </row>
    <row r="755" spans="1:9" ht="14.25" customHeight="1">
      <c r="A755" s="94"/>
      <c r="B755" s="97"/>
      <c r="C755" s="97"/>
      <c r="D755" s="96"/>
      <c r="E755" s="97"/>
      <c r="F755" s="83"/>
      <c r="G755" s="9" t="s">
        <v>18</v>
      </c>
      <c r="H755" s="74">
        <v>0</v>
      </c>
      <c r="I755" s="97"/>
    </row>
    <row r="756" spans="1:9" ht="14.25" customHeight="1">
      <c r="A756" s="94"/>
      <c r="B756" s="97"/>
      <c r="C756" s="97"/>
      <c r="D756" s="96"/>
      <c r="E756" s="97"/>
      <c r="F756" s="83"/>
      <c r="G756" s="9" t="s">
        <v>19</v>
      </c>
      <c r="H756" s="74">
        <v>0</v>
      </c>
      <c r="I756" s="97"/>
    </row>
    <row r="757" spans="1:9" ht="14.25" customHeight="1">
      <c r="A757" s="94"/>
      <c r="B757" s="97"/>
      <c r="C757" s="97"/>
      <c r="D757" s="96"/>
      <c r="E757" s="97"/>
      <c r="F757" s="83"/>
      <c r="G757" s="9" t="s">
        <v>20</v>
      </c>
      <c r="H757" s="74">
        <v>0</v>
      </c>
      <c r="I757" s="97"/>
    </row>
    <row r="758" spans="1:9" ht="14.25" customHeight="1">
      <c r="A758" s="94"/>
      <c r="B758" s="97"/>
      <c r="C758" s="97"/>
      <c r="D758" s="96"/>
      <c r="E758" s="97"/>
      <c r="F758" s="84"/>
      <c r="G758" s="9" t="s">
        <v>21</v>
      </c>
      <c r="H758" s="74">
        <v>0</v>
      </c>
      <c r="I758" s="97"/>
    </row>
    <row r="759" spans="1:9" ht="14.25" customHeight="1">
      <c r="A759" s="94" t="s">
        <v>356</v>
      </c>
      <c r="B759" s="98" t="s">
        <v>483</v>
      </c>
      <c r="C759" s="97" t="s">
        <v>483</v>
      </c>
      <c r="D759" s="96" t="s">
        <v>14</v>
      </c>
      <c r="E759" s="97" t="s">
        <v>751</v>
      </c>
      <c r="F759" s="105" t="s">
        <v>903</v>
      </c>
      <c r="G759" s="8" t="s">
        <v>16</v>
      </c>
      <c r="H759" s="74">
        <f>H760+H761+H762+H763</f>
        <v>5000</v>
      </c>
      <c r="I759" s="97" t="s">
        <v>866</v>
      </c>
    </row>
    <row r="760" spans="1:9" ht="14.25" customHeight="1">
      <c r="A760" s="94"/>
      <c r="B760" s="98"/>
      <c r="C760" s="97"/>
      <c r="D760" s="96"/>
      <c r="E760" s="97"/>
      <c r="F760" s="99"/>
      <c r="G760" s="9" t="s">
        <v>18</v>
      </c>
      <c r="H760" s="74">
        <v>0</v>
      </c>
      <c r="I760" s="97"/>
    </row>
    <row r="761" spans="1:9" ht="14.25" customHeight="1">
      <c r="A761" s="94"/>
      <c r="B761" s="98"/>
      <c r="C761" s="97"/>
      <c r="D761" s="96"/>
      <c r="E761" s="97"/>
      <c r="F761" s="99"/>
      <c r="G761" s="9" t="s">
        <v>19</v>
      </c>
      <c r="H761" s="74">
        <v>0</v>
      </c>
      <c r="I761" s="97"/>
    </row>
    <row r="762" spans="1:9" ht="22.5" customHeight="1">
      <c r="A762" s="94"/>
      <c r="B762" s="98"/>
      <c r="C762" s="97"/>
      <c r="D762" s="96"/>
      <c r="E762" s="97"/>
      <c r="F762" s="99"/>
      <c r="G762" s="9" t="s">
        <v>20</v>
      </c>
      <c r="H762" s="74">
        <v>0</v>
      </c>
      <c r="I762" s="97"/>
    </row>
    <row r="763" spans="1:9" ht="53.25" customHeight="1">
      <c r="A763" s="94"/>
      <c r="B763" s="98"/>
      <c r="C763" s="97"/>
      <c r="D763" s="96"/>
      <c r="E763" s="97"/>
      <c r="F763" s="101"/>
      <c r="G763" s="9" t="s">
        <v>21</v>
      </c>
      <c r="H763" s="74">
        <v>5000</v>
      </c>
      <c r="I763" s="97"/>
    </row>
    <row r="764" spans="1:9" s="11" customFormat="1" ht="24.75" customHeight="1">
      <c r="A764" s="102" t="s">
        <v>895</v>
      </c>
      <c r="B764" s="103"/>
      <c r="C764" s="103"/>
      <c r="D764" s="103"/>
      <c r="E764" s="103"/>
      <c r="F764" s="103"/>
      <c r="G764" s="103"/>
      <c r="H764" s="103"/>
      <c r="I764" s="104"/>
    </row>
    <row r="765" spans="1:9" ht="14.25" customHeight="1">
      <c r="A765" s="82" t="s">
        <v>358</v>
      </c>
      <c r="B765" s="91" t="s">
        <v>359</v>
      </c>
      <c r="C765" s="91" t="s">
        <v>680</v>
      </c>
      <c r="D765" s="82" t="s">
        <v>14</v>
      </c>
      <c r="E765" s="91" t="s">
        <v>113</v>
      </c>
      <c r="F765" s="91" t="s">
        <v>679</v>
      </c>
      <c r="G765" s="8" t="s">
        <v>16</v>
      </c>
      <c r="H765" s="74">
        <f>H766+H767+H768+H769</f>
        <v>21281.05</v>
      </c>
      <c r="I765" s="97" t="s">
        <v>554</v>
      </c>
    </row>
    <row r="766" spans="1:9" ht="14.25" customHeight="1">
      <c r="A766" s="83"/>
      <c r="B766" s="92"/>
      <c r="C766" s="92"/>
      <c r="D766" s="83"/>
      <c r="E766" s="92"/>
      <c r="F766" s="99"/>
      <c r="G766" s="9" t="s">
        <v>18</v>
      </c>
      <c r="H766" s="74">
        <v>0</v>
      </c>
      <c r="I766" s="97"/>
    </row>
    <row r="767" spans="1:9" ht="14.25" customHeight="1">
      <c r="A767" s="83"/>
      <c r="B767" s="92"/>
      <c r="C767" s="92"/>
      <c r="D767" s="83"/>
      <c r="E767" s="92"/>
      <c r="F767" s="99"/>
      <c r="G767" s="9" t="s">
        <v>19</v>
      </c>
      <c r="H767" s="74">
        <v>0</v>
      </c>
      <c r="I767" s="97"/>
    </row>
    <row r="768" spans="1:9" ht="14.25" customHeight="1">
      <c r="A768" s="83"/>
      <c r="B768" s="92"/>
      <c r="C768" s="92"/>
      <c r="D768" s="83"/>
      <c r="E768" s="92"/>
      <c r="F768" s="99"/>
      <c r="G768" s="9" t="s">
        <v>20</v>
      </c>
      <c r="H768" s="74">
        <v>0</v>
      </c>
      <c r="I768" s="97"/>
    </row>
    <row r="769" spans="1:9" ht="72" customHeight="1">
      <c r="A769" s="83"/>
      <c r="B769" s="92"/>
      <c r="C769" s="92"/>
      <c r="D769" s="83"/>
      <c r="E769" s="92"/>
      <c r="F769" s="101"/>
      <c r="G769" s="9" t="s">
        <v>21</v>
      </c>
      <c r="H769" s="74">
        <v>21281.05</v>
      </c>
      <c r="I769" s="97"/>
    </row>
    <row r="770" spans="1:9" ht="15.75" customHeight="1">
      <c r="A770" s="83"/>
      <c r="B770" s="92"/>
      <c r="C770" s="92"/>
      <c r="D770" s="83"/>
      <c r="E770" s="92"/>
      <c r="F770" s="91" t="s">
        <v>867</v>
      </c>
      <c r="G770" s="8" t="s">
        <v>16</v>
      </c>
      <c r="H770" s="74">
        <f>H771+H772+H773+H774</f>
        <v>13793.83</v>
      </c>
      <c r="I770" s="97" t="s">
        <v>555</v>
      </c>
    </row>
    <row r="771" spans="1:9" ht="15.75" customHeight="1">
      <c r="A771" s="83"/>
      <c r="B771" s="92"/>
      <c r="C771" s="92"/>
      <c r="D771" s="83"/>
      <c r="E771" s="92"/>
      <c r="F771" s="99" t="s">
        <v>558</v>
      </c>
      <c r="G771" s="9" t="s">
        <v>18</v>
      </c>
      <c r="H771" s="74">
        <v>0</v>
      </c>
      <c r="I771" s="97"/>
    </row>
    <row r="772" spans="1:9" ht="15.75" customHeight="1">
      <c r="A772" s="83"/>
      <c r="B772" s="92"/>
      <c r="C772" s="92"/>
      <c r="D772" s="83"/>
      <c r="E772" s="92"/>
      <c r="F772" s="99"/>
      <c r="G772" s="9" t="s">
        <v>19</v>
      </c>
      <c r="H772" s="74">
        <v>0</v>
      </c>
      <c r="I772" s="97"/>
    </row>
    <row r="773" spans="1:9" ht="15.75" customHeight="1">
      <c r="A773" s="83"/>
      <c r="B773" s="92"/>
      <c r="C773" s="92"/>
      <c r="D773" s="83"/>
      <c r="E773" s="92"/>
      <c r="F773" s="99"/>
      <c r="G773" s="9" t="s">
        <v>20</v>
      </c>
      <c r="H773" s="74">
        <v>0</v>
      </c>
      <c r="I773" s="97"/>
    </row>
    <row r="774" spans="1:9" ht="50.25" customHeight="1">
      <c r="A774" s="83"/>
      <c r="B774" s="92"/>
      <c r="C774" s="92"/>
      <c r="D774" s="83"/>
      <c r="E774" s="92"/>
      <c r="F774" s="101"/>
      <c r="G774" s="9" t="s">
        <v>21</v>
      </c>
      <c r="H774" s="74">
        <v>13793.83</v>
      </c>
      <c r="I774" s="97"/>
    </row>
    <row r="775" spans="1:9" ht="15.75" customHeight="1">
      <c r="A775" s="83"/>
      <c r="B775" s="92"/>
      <c r="C775" s="92"/>
      <c r="D775" s="83"/>
      <c r="E775" s="92"/>
      <c r="F775" s="91" t="s">
        <v>682</v>
      </c>
      <c r="G775" s="8" t="s">
        <v>16</v>
      </c>
      <c r="H775" s="74">
        <f>H776+H777+H778+H779</f>
        <v>11308.119000000001</v>
      </c>
      <c r="I775" s="97" t="s">
        <v>556</v>
      </c>
    </row>
    <row r="776" spans="1:9" ht="15.75" customHeight="1">
      <c r="A776" s="83"/>
      <c r="B776" s="92"/>
      <c r="C776" s="92"/>
      <c r="D776" s="83"/>
      <c r="E776" s="92"/>
      <c r="F776" s="99"/>
      <c r="G776" s="9" t="s">
        <v>18</v>
      </c>
      <c r="H776" s="74">
        <v>0</v>
      </c>
      <c r="I776" s="97"/>
    </row>
    <row r="777" spans="1:9" ht="15.75" customHeight="1">
      <c r="A777" s="83"/>
      <c r="B777" s="92"/>
      <c r="C777" s="92"/>
      <c r="D777" s="83"/>
      <c r="E777" s="92"/>
      <c r="F777" s="99"/>
      <c r="G777" s="9" t="s">
        <v>19</v>
      </c>
      <c r="H777" s="74">
        <v>0</v>
      </c>
      <c r="I777" s="97"/>
    </row>
    <row r="778" spans="1:9" ht="15.75" customHeight="1">
      <c r="A778" s="83"/>
      <c r="B778" s="92"/>
      <c r="C778" s="92"/>
      <c r="D778" s="83"/>
      <c r="E778" s="92"/>
      <c r="F778" s="99"/>
      <c r="G778" s="9" t="s">
        <v>20</v>
      </c>
      <c r="H778" s="74">
        <v>0</v>
      </c>
      <c r="I778" s="97"/>
    </row>
    <row r="779" spans="1:9" ht="54" customHeight="1">
      <c r="A779" s="83"/>
      <c r="B779" s="92"/>
      <c r="C779" s="93"/>
      <c r="D779" s="83"/>
      <c r="E779" s="92"/>
      <c r="F779" s="101"/>
      <c r="G779" s="9" t="s">
        <v>21</v>
      </c>
      <c r="H779" s="74">
        <v>11308.119000000001</v>
      </c>
      <c r="I779" s="97"/>
    </row>
    <row r="780" spans="1:9" ht="15.75" customHeight="1">
      <c r="A780" s="83"/>
      <c r="B780" s="92"/>
      <c r="C780" s="97" t="s">
        <v>681</v>
      </c>
      <c r="D780" s="83"/>
      <c r="E780" s="92"/>
      <c r="F780" s="91" t="s">
        <v>683</v>
      </c>
      <c r="G780" s="8" t="s">
        <v>16</v>
      </c>
      <c r="H780" s="74">
        <f>H781+H782+H783+H784</f>
        <v>10000</v>
      </c>
      <c r="I780" s="97" t="s">
        <v>561</v>
      </c>
    </row>
    <row r="781" spans="1:9" ht="15.75" customHeight="1">
      <c r="A781" s="83"/>
      <c r="B781" s="92"/>
      <c r="C781" s="97"/>
      <c r="D781" s="83"/>
      <c r="E781" s="92"/>
      <c r="F781" s="99"/>
      <c r="G781" s="9" t="s">
        <v>18</v>
      </c>
      <c r="H781" s="74">
        <v>0</v>
      </c>
      <c r="I781" s="97"/>
    </row>
    <row r="782" spans="1:9" ht="46.5" customHeight="1">
      <c r="A782" s="83"/>
      <c r="B782" s="92"/>
      <c r="C782" s="97"/>
      <c r="D782" s="83"/>
      <c r="E782" s="92"/>
      <c r="F782" s="99"/>
      <c r="G782" s="9" t="s">
        <v>19</v>
      </c>
      <c r="H782" s="74">
        <v>0</v>
      </c>
      <c r="I782" s="97"/>
    </row>
    <row r="783" spans="1:9" ht="15.75" customHeight="1">
      <c r="A783" s="83"/>
      <c r="B783" s="92"/>
      <c r="C783" s="97"/>
      <c r="D783" s="83"/>
      <c r="E783" s="92"/>
      <c r="F783" s="99"/>
      <c r="G783" s="9" t="s">
        <v>20</v>
      </c>
      <c r="H783" s="74">
        <v>10000</v>
      </c>
      <c r="I783" s="97"/>
    </row>
    <row r="784" spans="1:9" ht="47.25" customHeight="1">
      <c r="A784" s="83"/>
      <c r="B784" s="92"/>
      <c r="C784" s="97"/>
      <c r="D784" s="83"/>
      <c r="E784" s="92"/>
      <c r="F784" s="101"/>
      <c r="G784" s="9" t="s">
        <v>21</v>
      </c>
      <c r="H784" s="74">
        <v>0</v>
      </c>
      <c r="I784" s="97"/>
    </row>
    <row r="785" spans="1:9" ht="19.5" customHeight="1">
      <c r="A785" s="83"/>
      <c r="B785" s="92"/>
      <c r="C785" s="97" t="s">
        <v>684</v>
      </c>
      <c r="D785" s="83"/>
      <c r="E785" s="92"/>
      <c r="F785" s="97" t="s">
        <v>447</v>
      </c>
      <c r="G785" s="8" t="s">
        <v>16</v>
      </c>
      <c r="H785" s="76">
        <f>H786+H787+H788+H789</f>
        <v>50000</v>
      </c>
      <c r="I785" s="91" t="s">
        <v>446</v>
      </c>
    </row>
    <row r="786" spans="1:9" ht="19.5" customHeight="1">
      <c r="A786" s="83"/>
      <c r="B786" s="92"/>
      <c r="C786" s="97"/>
      <c r="D786" s="83"/>
      <c r="E786" s="92"/>
      <c r="F786" s="97"/>
      <c r="G786" s="9" t="s">
        <v>18</v>
      </c>
      <c r="H786" s="76">
        <v>0</v>
      </c>
      <c r="I786" s="92"/>
    </row>
    <row r="787" spans="1:9" ht="19.5" customHeight="1">
      <c r="A787" s="83"/>
      <c r="B787" s="92"/>
      <c r="C787" s="97"/>
      <c r="D787" s="83"/>
      <c r="E787" s="92"/>
      <c r="F787" s="97"/>
      <c r="G787" s="9" t="s">
        <v>19</v>
      </c>
      <c r="H787" s="76">
        <v>0</v>
      </c>
      <c r="I787" s="92"/>
    </row>
    <row r="788" spans="1:9" ht="19.5" customHeight="1">
      <c r="A788" s="83"/>
      <c r="B788" s="92"/>
      <c r="C788" s="97"/>
      <c r="D788" s="83"/>
      <c r="E788" s="92"/>
      <c r="F788" s="97"/>
      <c r="G788" s="9" t="s">
        <v>20</v>
      </c>
      <c r="H788" s="76">
        <v>0</v>
      </c>
      <c r="I788" s="92"/>
    </row>
    <row r="789" spans="1:9" ht="19.5" customHeight="1">
      <c r="A789" s="84"/>
      <c r="B789" s="93"/>
      <c r="C789" s="97"/>
      <c r="D789" s="84"/>
      <c r="E789" s="93"/>
      <c r="F789" s="97"/>
      <c r="G789" s="9" t="s">
        <v>21</v>
      </c>
      <c r="H789" s="76">
        <v>50000</v>
      </c>
      <c r="I789" s="93"/>
    </row>
    <row r="790" spans="1:9" ht="14.25" customHeight="1">
      <c r="A790" s="85" t="s">
        <v>360</v>
      </c>
      <c r="B790" s="88" t="s">
        <v>361</v>
      </c>
      <c r="C790" s="88" t="s">
        <v>361</v>
      </c>
      <c r="D790" s="82" t="s">
        <v>14</v>
      </c>
      <c r="E790" s="91" t="s">
        <v>113</v>
      </c>
      <c r="F790" s="82" t="s">
        <v>567</v>
      </c>
      <c r="G790" s="8" t="s">
        <v>16</v>
      </c>
      <c r="H790" s="74">
        <f>H791+H792+H793+H794</f>
        <v>0</v>
      </c>
      <c r="I790" s="97" t="s">
        <v>362</v>
      </c>
    </row>
    <row r="791" spans="1:9" ht="14.25" customHeight="1">
      <c r="A791" s="86"/>
      <c r="B791" s="89"/>
      <c r="C791" s="89"/>
      <c r="D791" s="83"/>
      <c r="E791" s="92"/>
      <c r="F791" s="83"/>
      <c r="G791" s="9" t="s">
        <v>18</v>
      </c>
      <c r="H791" s="74">
        <v>0</v>
      </c>
      <c r="I791" s="97"/>
    </row>
    <row r="792" spans="1:9" ht="14.25" customHeight="1">
      <c r="A792" s="86"/>
      <c r="B792" s="89"/>
      <c r="C792" s="89"/>
      <c r="D792" s="83"/>
      <c r="E792" s="92"/>
      <c r="F792" s="83"/>
      <c r="G792" s="9" t="s">
        <v>19</v>
      </c>
      <c r="H792" s="74">
        <v>0</v>
      </c>
      <c r="I792" s="97"/>
    </row>
    <row r="793" spans="1:9" ht="14.25" customHeight="1">
      <c r="A793" s="86"/>
      <c r="B793" s="89"/>
      <c r="C793" s="89"/>
      <c r="D793" s="83"/>
      <c r="E793" s="92"/>
      <c r="F793" s="83"/>
      <c r="G793" s="9" t="s">
        <v>20</v>
      </c>
      <c r="H793" s="74">
        <v>0</v>
      </c>
      <c r="I793" s="97"/>
    </row>
    <row r="794" spans="1:9" ht="14.25" customHeight="1">
      <c r="A794" s="87"/>
      <c r="B794" s="90"/>
      <c r="C794" s="90"/>
      <c r="D794" s="84"/>
      <c r="E794" s="93"/>
      <c r="F794" s="84"/>
      <c r="G794" s="9" t="s">
        <v>21</v>
      </c>
      <c r="H794" s="74">
        <v>0</v>
      </c>
      <c r="I794" s="97"/>
    </row>
    <row r="795" spans="1:9" ht="14.25" customHeight="1">
      <c r="A795" s="94" t="s">
        <v>363</v>
      </c>
      <c r="B795" s="97" t="s">
        <v>364</v>
      </c>
      <c r="C795" s="97" t="s">
        <v>364</v>
      </c>
      <c r="D795" s="96" t="s">
        <v>14</v>
      </c>
      <c r="E795" s="97" t="s">
        <v>113</v>
      </c>
      <c r="F795" s="82" t="s">
        <v>567</v>
      </c>
      <c r="G795" s="8" t="s">
        <v>16</v>
      </c>
      <c r="H795" s="74">
        <f>H796+H797+H798+H799</f>
        <v>0</v>
      </c>
      <c r="I795" s="97" t="s">
        <v>362</v>
      </c>
    </row>
    <row r="796" spans="1:9" ht="14.25" customHeight="1">
      <c r="A796" s="94"/>
      <c r="B796" s="97"/>
      <c r="C796" s="97"/>
      <c r="D796" s="96"/>
      <c r="E796" s="97"/>
      <c r="F796" s="83"/>
      <c r="G796" s="9" t="s">
        <v>18</v>
      </c>
      <c r="H796" s="74">
        <v>0</v>
      </c>
      <c r="I796" s="97"/>
    </row>
    <row r="797" spans="1:9" ht="14.25" customHeight="1">
      <c r="A797" s="94"/>
      <c r="B797" s="97"/>
      <c r="C797" s="97"/>
      <c r="D797" s="96"/>
      <c r="E797" s="97"/>
      <c r="F797" s="83"/>
      <c r="G797" s="9" t="s">
        <v>19</v>
      </c>
      <c r="H797" s="74">
        <v>0</v>
      </c>
      <c r="I797" s="97"/>
    </row>
    <row r="798" spans="1:9" ht="14.25" customHeight="1">
      <c r="A798" s="94"/>
      <c r="B798" s="97"/>
      <c r="C798" s="97"/>
      <c r="D798" s="96"/>
      <c r="E798" s="97"/>
      <c r="F798" s="83"/>
      <c r="G798" s="9" t="s">
        <v>20</v>
      </c>
      <c r="H798" s="74">
        <v>0</v>
      </c>
      <c r="I798" s="97"/>
    </row>
    <row r="799" spans="1:9" ht="14.25" customHeight="1">
      <c r="A799" s="94"/>
      <c r="B799" s="97"/>
      <c r="C799" s="97"/>
      <c r="D799" s="96"/>
      <c r="E799" s="97"/>
      <c r="F799" s="84"/>
      <c r="G799" s="9" t="s">
        <v>21</v>
      </c>
      <c r="H799" s="74">
        <v>0</v>
      </c>
      <c r="I799" s="97"/>
    </row>
    <row r="800" spans="1:9" ht="14.25" customHeight="1">
      <c r="A800" s="94" t="s">
        <v>365</v>
      </c>
      <c r="B800" s="97" t="s">
        <v>808</v>
      </c>
      <c r="C800" s="97" t="s">
        <v>808</v>
      </c>
      <c r="D800" s="96" t="s">
        <v>14</v>
      </c>
      <c r="E800" s="97" t="s">
        <v>113</v>
      </c>
      <c r="F800" s="97" t="s">
        <v>900</v>
      </c>
      <c r="G800" s="8" t="s">
        <v>16</v>
      </c>
      <c r="H800" s="74">
        <f>H801+H802+H803+H804</f>
        <v>600</v>
      </c>
      <c r="I800" s="97" t="s">
        <v>868</v>
      </c>
    </row>
    <row r="801" spans="1:9" ht="14.25" customHeight="1">
      <c r="A801" s="94"/>
      <c r="B801" s="97"/>
      <c r="C801" s="97"/>
      <c r="D801" s="96"/>
      <c r="E801" s="97"/>
      <c r="F801" s="97"/>
      <c r="G801" s="9" t="s">
        <v>18</v>
      </c>
      <c r="H801" s="74">
        <v>0</v>
      </c>
      <c r="I801" s="97"/>
    </row>
    <row r="802" spans="1:9" ht="14.25" customHeight="1">
      <c r="A802" s="94"/>
      <c r="B802" s="97"/>
      <c r="C802" s="97"/>
      <c r="D802" s="96"/>
      <c r="E802" s="97"/>
      <c r="F802" s="97"/>
      <c r="G802" s="9" t="s">
        <v>19</v>
      </c>
      <c r="H802" s="74">
        <v>0</v>
      </c>
      <c r="I802" s="97"/>
    </row>
    <row r="803" spans="1:9" ht="14.25" customHeight="1">
      <c r="A803" s="94"/>
      <c r="B803" s="97"/>
      <c r="C803" s="97"/>
      <c r="D803" s="96"/>
      <c r="E803" s="97"/>
      <c r="F803" s="97"/>
      <c r="G803" s="9" t="s">
        <v>20</v>
      </c>
      <c r="H803" s="74">
        <v>600</v>
      </c>
      <c r="I803" s="97"/>
    </row>
    <row r="804" spans="1:9" ht="14.25" customHeight="1">
      <c r="A804" s="94"/>
      <c r="B804" s="97"/>
      <c r="C804" s="97"/>
      <c r="D804" s="96"/>
      <c r="E804" s="97"/>
      <c r="F804" s="97"/>
      <c r="G804" s="9" t="s">
        <v>21</v>
      </c>
      <c r="H804" s="74">
        <v>0</v>
      </c>
      <c r="I804" s="97"/>
    </row>
    <row r="805" spans="1:9" ht="33" customHeight="1">
      <c r="A805" s="85" t="s">
        <v>368</v>
      </c>
      <c r="B805" s="91" t="s">
        <v>369</v>
      </c>
      <c r="C805" s="97" t="s">
        <v>685</v>
      </c>
      <c r="D805" s="96" t="s">
        <v>14</v>
      </c>
      <c r="E805" s="97" t="s">
        <v>113</v>
      </c>
      <c r="F805" s="97" t="s">
        <v>479</v>
      </c>
      <c r="G805" s="8" t="s">
        <v>16</v>
      </c>
      <c r="H805" s="74">
        <f>H808</f>
        <v>2082</v>
      </c>
      <c r="I805" s="97" t="s">
        <v>809</v>
      </c>
    </row>
    <row r="806" spans="1:9" ht="24" customHeight="1">
      <c r="A806" s="86"/>
      <c r="B806" s="92"/>
      <c r="C806" s="97"/>
      <c r="D806" s="96"/>
      <c r="E806" s="97"/>
      <c r="F806" s="97"/>
      <c r="G806" s="9" t="s">
        <v>18</v>
      </c>
      <c r="H806" s="74">
        <v>0</v>
      </c>
      <c r="I806" s="97"/>
    </row>
    <row r="807" spans="1:9" ht="31.5" customHeight="1">
      <c r="A807" s="86"/>
      <c r="B807" s="92"/>
      <c r="C807" s="97"/>
      <c r="D807" s="96"/>
      <c r="E807" s="97"/>
      <c r="F807" s="97"/>
      <c r="G807" s="9" t="s">
        <v>19</v>
      </c>
      <c r="H807" s="74">
        <v>0</v>
      </c>
      <c r="I807" s="97"/>
    </row>
    <row r="808" spans="1:9" ht="14.25" customHeight="1">
      <c r="A808" s="86"/>
      <c r="B808" s="92"/>
      <c r="C808" s="97"/>
      <c r="D808" s="96"/>
      <c r="E808" s="97"/>
      <c r="F808" s="97"/>
      <c r="G808" s="9" t="s">
        <v>20</v>
      </c>
      <c r="H808" s="74">
        <v>2082</v>
      </c>
      <c r="I808" s="97"/>
    </row>
    <row r="809" spans="1:9" ht="36.75" customHeight="1">
      <c r="A809" s="87"/>
      <c r="B809" s="93"/>
      <c r="C809" s="97"/>
      <c r="D809" s="96"/>
      <c r="E809" s="97"/>
      <c r="F809" s="97"/>
      <c r="G809" s="9" t="s">
        <v>21</v>
      </c>
      <c r="H809" s="74">
        <v>0</v>
      </c>
      <c r="I809" s="97"/>
    </row>
    <row r="810" spans="1:9" ht="14.25" customHeight="1">
      <c r="A810" s="85" t="s">
        <v>370</v>
      </c>
      <c r="B810" s="91" t="s">
        <v>810</v>
      </c>
      <c r="C810" s="97" t="s">
        <v>811</v>
      </c>
      <c r="D810" s="96" t="s">
        <v>14</v>
      </c>
      <c r="E810" s="97" t="s">
        <v>113</v>
      </c>
      <c r="F810" s="91" t="str">
        <f>F800</f>
        <v>Програма щодо надання фінансової підтримки комунальним підприємствам</v>
      </c>
      <c r="G810" s="8" t="s">
        <v>16</v>
      </c>
      <c r="H810" s="76">
        <f>H811+H812+H813+H814</f>
        <v>500</v>
      </c>
      <c r="I810" s="91" t="s">
        <v>812</v>
      </c>
    </row>
    <row r="811" spans="1:9" ht="14.25" customHeight="1">
      <c r="A811" s="86"/>
      <c r="B811" s="92"/>
      <c r="C811" s="97"/>
      <c r="D811" s="96"/>
      <c r="E811" s="97"/>
      <c r="F811" s="92"/>
      <c r="G811" s="9" t="s">
        <v>18</v>
      </c>
      <c r="H811" s="76">
        <v>0</v>
      </c>
      <c r="I811" s="92"/>
    </row>
    <row r="812" spans="1:9" ht="14.25" customHeight="1">
      <c r="A812" s="86"/>
      <c r="B812" s="92"/>
      <c r="C812" s="97"/>
      <c r="D812" s="96"/>
      <c r="E812" s="97"/>
      <c r="F812" s="92"/>
      <c r="G812" s="9" t="s">
        <v>19</v>
      </c>
      <c r="H812" s="76">
        <v>0</v>
      </c>
      <c r="I812" s="92"/>
    </row>
    <row r="813" spans="1:9" ht="14.25" customHeight="1">
      <c r="A813" s="86"/>
      <c r="B813" s="92"/>
      <c r="C813" s="97"/>
      <c r="D813" s="96"/>
      <c r="E813" s="97"/>
      <c r="F813" s="92"/>
      <c r="G813" s="9" t="s">
        <v>20</v>
      </c>
      <c r="H813" s="76">
        <v>500</v>
      </c>
      <c r="I813" s="92"/>
    </row>
    <row r="814" spans="1:9" ht="15" customHeight="1">
      <c r="A814" s="87"/>
      <c r="B814" s="93"/>
      <c r="C814" s="97"/>
      <c r="D814" s="96"/>
      <c r="E814" s="97"/>
      <c r="F814" s="93"/>
      <c r="G814" s="9" t="s">
        <v>21</v>
      </c>
      <c r="H814" s="76">
        <v>0</v>
      </c>
      <c r="I814" s="93"/>
    </row>
    <row r="815" spans="1:9" s="11" customFormat="1" ht="24" customHeight="1">
      <c r="A815" s="109" t="s">
        <v>500</v>
      </c>
      <c r="B815" s="110"/>
      <c r="C815" s="110"/>
      <c r="D815" s="110"/>
      <c r="E815" s="110"/>
      <c r="F815" s="110"/>
      <c r="G815" s="110"/>
      <c r="H815" s="110"/>
      <c r="I815" s="111"/>
    </row>
    <row r="816" spans="1:9" ht="14.25" customHeight="1">
      <c r="A816" s="96" t="s">
        <v>371</v>
      </c>
      <c r="B816" s="97" t="s">
        <v>372</v>
      </c>
      <c r="C816" s="97" t="s">
        <v>688</v>
      </c>
      <c r="D816" s="96" t="s">
        <v>14</v>
      </c>
      <c r="E816" s="97" t="s">
        <v>760</v>
      </c>
      <c r="F816" s="91" t="str">
        <f>F810</f>
        <v>Програма щодо надання фінансової підтримки комунальним підприємствам</v>
      </c>
      <c r="G816" s="8" t="s">
        <v>16</v>
      </c>
      <c r="H816" s="76">
        <f>H817+H818+H819+H820</f>
        <v>15000</v>
      </c>
      <c r="I816" s="97" t="s">
        <v>373</v>
      </c>
    </row>
    <row r="817" spans="1:9" ht="14.25" customHeight="1">
      <c r="A817" s="96"/>
      <c r="B817" s="97"/>
      <c r="C817" s="97"/>
      <c r="D817" s="96"/>
      <c r="E817" s="97"/>
      <c r="F817" s="92"/>
      <c r="G817" s="9" t="s">
        <v>18</v>
      </c>
      <c r="H817" s="76">
        <v>0</v>
      </c>
      <c r="I817" s="97"/>
    </row>
    <row r="818" spans="1:9" ht="14.25" customHeight="1">
      <c r="A818" s="96"/>
      <c r="B818" s="97"/>
      <c r="C818" s="97"/>
      <c r="D818" s="96"/>
      <c r="E818" s="97"/>
      <c r="F818" s="92"/>
      <c r="G818" s="9" t="s">
        <v>19</v>
      </c>
      <c r="H818" s="76">
        <v>0</v>
      </c>
      <c r="I818" s="97"/>
    </row>
    <row r="819" spans="1:9" ht="36.75" customHeight="1">
      <c r="A819" s="96"/>
      <c r="B819" s="97"/>
      <c r="C819" s="97"/>
      <c r="D819" s="96"/>
      <c r="E819" s="97"/>
      <c r="F819" s="92"/>
      <c r="G819" s="9" t="s">
        <v>20</v>
      </c>
      <c r="H819" s="76">
        <v>5000</v>
      </c>
      <c r="I819" s="97"/>
    </row>
    <row r="820" spans="1:9" ht="47.25" customHeight="1">
      <c r="A820" s="96"/>
      <c r="B820" s="97"/>
      <c r="C820" s="97"/>
      <c r="D820" s="96"/>
      <c r="E820" s="97"/>
      <c r="F820" s="93"/>
      <c r="G820" s="9" t="s">
        <v>21</v>
      </c>
      <c r="H820" s="76">
        <v>10000</v>
      </c>
      <c r="I820" s="97"/>
    </row>
    <row r="821" spans="1:9" ht="23.25" customHeight="1">
      <c r="A821" s="96" t="s">
        <v>374</v>
      </c>
      <c r="B821" s="91" t="s">
        <v>814</v>
      </c>
      <c r="C821" s="97" t="s">
        <v>814</v>
      </c>
      <c r="D821" s="96" t="s">
        <v>14</v>
      </c>
      <c r="E821" s="97" t="s">
        <v>760</v>
      </c>
      <c r="F821" s="91" t="str">
        <f>F816</f>
        <v>Програма щодо надання фінансової підтримки комунальним підприємствам</v>
      </c>
      <c r="G821" s="8" t="s">
        <v>16</v>
      </c>
      <c r="H821" s="76">
        <f>H822+H823+H824+H825</f>
        <v>20000</v>
      </c>
      <c r="I821" s="97" t="s">
        <v>869</v>
      </c>
    </row>
    <row r="822" spans="1:9" ht="23.25" customHeight="1">
      <c r="A822" s="96"/>
      <c r="B822" s="92"/>
      <c r="C822" s="97"/>
      <c r="D822" s="96"/>
      <c r="E822" s="97"/>
      <c r="F822" s="92"/>
      <c r="G822" s="9" t="s">
        <v>18</v>
      </c>
      <c r="H822" s="76">
        <v>0</v>
      </c>
      <c r="I822" s="97"/>
    </row>
    <row r="823" spans="1:9" ht="23.25" customHeight="1">
      <c r="A823" s="96"/>
      <c r="B823" s="92"/>
      <c r="C823" s="97"/>
      <c r="D823" s="96"/>
      <c r="E823" s="97"/>
      <c r="F823" s="92"/>
      <c r="G823" s="9" t="s">
        <v>19</v>
      </c>
      <c r="H823" s="76">
        <v>0</v>
      </c>
      <c r="I823" s="97"/>
    </row>
    <row r="824" spans="1:9" ht="23.25" customHeight="1">
      <c r="A824" s="96"/>
      <c r="B824" s="92"/>
      <c r="C824" s="97"/>
      <c r="D824" s="96"/>
      <c r="E824" s="97"/>
      <c r="F824" s="92"/>
      <c r="G824" s="9" t="s">
        <v>20</v>
      </c>
      <c r="H824" s="76">
        <v>10000</v>
      </c>
      <c r="I824" s="97"/>
    </row>
    <row r="825" spans="1:9" ht="23.25" customHeight="1">
      <c r="A825" s="96"/>
      <c r="B825" s="93"/>
      <c r="C825" s="97"/>
      <c r="D825" s="96"/>
      <c r="E825" s="97"/>
      <c r="F825" s="93"/>
      <c r="G825" s="9" t="s">
        <v>21</v>
      </c>
      <c r="H825" s="76">
        <v>10000</v>
      </c>
      <c r="I825" s="97"/>
    </row>
    <row r="826" spans="1:9" ht="28.5" customHeight="1">
      <c r="A826" s="96" t="s">
        <v>378</v>
      </c>
      <c r="B826" s="97" t="s">
        <v>375</v>
      </c>
      <c r="C826" s="97" t="s">
        <v>877</v>
      </c>
      <c r="D826" s="96" t="s">
        <v>14</v>
      </c>
      <c r="E826" s="97" t="s">
        <v>815</v>
      </c>
      <c r="F826" s="91" t="s">
        <v>376</v>
      </c>
      <c r="G826" s="8" t="s">
        <v>16</v>
      </c>
      <c r="H826" s="76">
        <f>H827+H828+H829+H830</f>
        <v>370</v>
      </c>
      <c r="I826" s="97" t="s">
        <v>870</v>
      </c>
    </row>
    <row r="827" spans="1:9" ht="14.25" customHeight="1">
      <c r="A827" s="96"/>
      <c r="B827" s="97"/>
      <c r="C827" s="97"/>
      <c r="D827" s="96"/>
      <c r="E827" s="97"/>
      <c r="F827" s="92"/>
      <c r="G827" s="9" t="s">
        <v>18</v>
      </c>
      <c r="H827" s="76">
        <v>0</v>
      </c>
      <c r="I827" s="97"/>
    </row>
    <row r="828" spans="1:9" ht="14.25" customHeight="1">
      <c r="A828" s="96"/>
      <c r="B828" s="97"/>
      <c r="C828" s="97"/>
      <c r="D828" s="96"/>
      <c r="E828" s="97"/>
      <c r="F828" s="92"/>
      <c r="G828" s="9" t="s">
        <v>19</v>
      </c>
      <c r="H828" s="76">
        <v>0</v>
      </c>
      <c r="I828" s="97"/>
    </row>
    <row r="829" spans="1:9" ht="14.25" customHeight="1">
      <c r="A829" s="96"/>
      <c r="B829" s="97"/>
      <c r="C829" s="97"/>
      <c r="D829" s="96"/>
      <c r="E829" s="97"/>
      <c r="F829" s="92"/>
      <c r="G829" s="9" t="s">
        <v>20</v>
      </c>
      <c r="H829" s="76">
        <v>370</v>
      </c>
      <c r="I829" s="97"/>
    </row>
    <row r="830" spans="1:9" ht="66" customHeight="1">
      <c r="A830" s="96"/>
      <c r="B830" s="97"/>
      <c r="C830" s="97"/>
      <c r="D830" s="96"/>
      <c r="E830" s="97"/>
      <c r="F830" s="93"/>
      <c r="G830" s="9" t="s">
        <v>21</v>
      </c>
      <c r="H830" s="76">
        <v>0</v>
      </c>
      <c r="I830" s="97"/>
    </row>
    <row r="831" spans="1:9" ht="18" customHeight="1">
      <c r="A831" s="94" t="s">
        <v>381</v>
      </c>
      <c r="B831" s="98" t="s">
        <v>379</v>
      </c>
      <c r="C831" s="91" t="s">
        <v>689</v>
      </c>
      <c r="D831" s="96" t="s">
        <v>14</v>
      </c>
      <c r="E831" s="97" t="s">
        <v>761</v>
      </c>
      <c r="F831" s="97" t="s">
        <v>402</v>
      </c>
      <c r="G831" s="8" t="s">
        <v>16</v>
      </c>
      <c r="H831" s="74">
        <f>H832+H833+H834+H835</f>
        <v>10054.44</v>
      </c>
      <c r="I831" s="97" t="s">
        <v>896</v>
      </c>
    </row>
    <row r="832" spans="1:9" ht="18" customHeight="1">
      <c r="A832" s="94"/>
      <c r="B832" s="98"/>
      <c r="C832" s="92"/>
      <c r="D832" s="96"/>
      <c r="E832" s="97"/>
      <c r="F832" s="97"/>
      <c r="G832" s="9" t="s">
        <v>18</v>
      </c>
      <c r="H832" s="74">
        <v>0</v>
      </c>
      <c r="I832" s="97"/>
    </row>
    <row r="833" spans="1:9" ht="46.5" customHeight="1">
      <c r="A833" s="94"/>
      <c r="B833" s="98"/>
      <c r="C833" s="92"/>
      <c r="D833" s="96"/>
      <c r="E833" s="97"/>
      <c r="F833" s="97"/>
      <c r="G833" s="9" t="s">
        <v>19</v>
      </c>
      <c r="H833" s="74">
        <f>10054.44*70%</f>
        <v>7038.1080000000002</v>
      </c>
      <c r="I833" s="97"/>
    </row>
    <row r="834" spans="1:9" ht="18" customHeight="1">
      <c r="A834" s="94"/>
      <c r="B834" s="98"/>
      <c r="C834" s="92"/>
      <c r="D834" s="96"/>
      <c r="E834" s="97"/>
      <c r="F834" s="97"/>
      <c r="G834" s="9" t="s">
        <v>20</v>
      </c>
      <c r="H834" s="74">
        <f>10054.44*30%</f>
        <v>3016.3319999999999</v>
      </c>
      <c r="I834" s="97"/>
    </row>
    <row r="835" spans="1:9" ht="18" customHeight="1">
      <c r="A835" s="94"/>
      <c r="B835" s="98"/>
      <c r="C835" s="93"/>
      <c r="D835" s="96"/>
      <c r="E835" s="97"/>
      <c r="F835" s="97"/>
      <c r="G835" s="9" t="s">
        <v>21</v>
      </c>
      <c r="H835" s="74">
        <v>0</v>
      </c>
      <c r="I835" s="97"/>
    </row>
    <row r="836" spans="1:9" ht="14.25" customHeight="1">
      <c r="A836" s="94" t="s">
        <v>383</v>
      </c>
      <c r="B836" s="97" t="s">
        <v>817</v>
      </c>
      <c r="C836" s="97" t="s">
        <v>878</v>
      </c>
      <c r="D836" s="96" t="s">
        <v>14</v>
      </c>
      <c r="E836" s="97" t="s">
        <v>818</v>
      </c>
      <c r="F836" s="97" t="s">
        <v>402</v>
      </c>
      <c r="G836" s="8" t="s">
        <v>16</v>
      </c>
      <c r="H836" s="74">
        <f>H837+H838+H839+H840</f>
        <v>300</v>
      </c>
      <c r="I836" s="97" t="s">
        <v>871</v>
      </c>
    </row>
    <row r="837" spans="1:9" ht="14.25" customHeight="1">
      <c r="A837" s="94"/>
      <c r="B837" s="97"/>
      <c r="C837" s="97"/>
      <c r="D837" s="96"/>
      <c r="E837" s="97"/>
      <c r="F837" s="97"/>
      <c r="G837" s="9" t="s">
        <v>18</v>
      </c>
      <c r="H837" s="76">
        <v>0</v>
      </c>
      <c r="I837" s="97"/>
    </row>
    <row r="838" spans="1:9" ht="27.75" customHeight="1">
      <c r="A838" s="94"/>
      <c r="B838" s="97"/>
      <c r="C838" s="97"/>
      <c r="D838" s="96"/>
      <c r="E838" s="97"/>
      <c r="F838" s="97"/>
      <c r="G838" s="9" t="s">
        <v>19</v>
      </c>
      <c r="H838" s="76">
        <v>0</v>
      </c>
      <c r="I838" s="97"/>
    </row>
    <row r="839" spans="1:9" ht="14.25" customHeight="1">
      <c r="A839" s="94"/>
      <c r="B839" s="97"/>
      <c r="C839" s="97"/>
      <c r="D839" s="96"/>
      <c r="E839" s="97"/>
      <c r="F839" s="97"/>
      <c r="G839" s="9" t="s">
        <v>20</v>
      </c>
      <c r="H839" s="74">
        <v>300</v>
      </c>
      <c r="I839" s="97"/>
    </row>
    <row r="840" spans="1:9" ht="35.25" customHeight="1">
      <c r="A840" s="94"/>
      <c r="B840" s="97"/>
      <c r="C840" s="97"/>
      <c r="D840" s="96"/>
      <c r="E840" s="97"/>
      <c r="F840" s="97"/>
      <c r="G840" s="9" t="s">
        <v>21</v>
      </c>
      <c r="H840" s="76">
        <v>0</v>
      </c>
      <c r="I840" s="97"/>
    </row>
    <row r="841" spans="1:9" ht="14.25" customHeight="1">
      <c r="A841" s="94" t="s">
        <v>407</v>
      </c>
      <c r="B841" s="88" t="s">
        <v>879</v>
      </c>
      <c r="C841" s="97" t="s">
        <v>819</v>
      </c>
      <c r="D841" s="96" t="s">
        <v>14</v>
      </c>
      <c r="E841" s="91" t="s">
        <v>816</v>
      </c>
      <c r="F841" s="97" t="s">
        <v>385</v>
      </c>
      <c r="G841" s="8" t="s">
        <v>16</v>
      </c>
      <c r="H841" s="76">
        <f>H842+H843+H844+H845</f>
        <v>2000</v>
      </c>
      <c r="I841" s="97" t="s">
        <v>875</v>
      </c>
    </row>
    <row r="842" spans="1:9" ht="23.25" customHeight="1">
      <c r="A842" s="94"/>
      <c r="B842" s="89"/>
      <c r="C842" s="97"/>
      <c r="D842" s="96"/>
      <c r="E842" s="92"/>
      <c r="F842" s="97"/>
      <c r="G842" s="9" t="s">
        <v>18</v>
      </c>
      <c r="H842" s="76">
        <v>0</v>
      </c>
      <c r="I842" s="97"/>
    </row>
    <row r="843" spans="1:9" ht="29.25" customHeight="1">
      <c r="A843" s="94"/>
      <c r="B843" s="89"/>
      <c r="C843" s="97"/>
      <c r="D843" s="96"/>
      <c r="E843" s="92"/>
      <c r="F843" s="97"/>
      <c r="G843" s="9" t="s">
        <v>19</v>
      </c>
      <c r="H843" s="76">
        <v>0</v>
      </c>
      <c r="I843" s="97"/>
    </row>
    <row r="844" spans="1:9" ht="14.25" customHeight="1">
      <c r="A844" s="94"/>
      <c r="B844" s="89"/>
      <c r="C844" s="97"/>
      <c r="D844" s="96"/>
      <c r="E844" s="92"/>
      <c r="F844" s="97"/>
      <c r="G844" s="9" t="s">
        <v>20</v>
      </c>
      <c r="H844" s="76">
        <v>2000</v>
      </c>
      <c r="I844" s="97"/>
    </row>
    <row r="845" spans="1:9" ht="51" customHeight="1">
      <c r="A845" s="94"/>
      <c r="B845" s="90"/>
      <c r="C845" s="97"/>
      <c r="D845" s="96"/>
      <c r="E845" s="93"/>
      <c r="F845" s="97"/>
      <c r="G845" s="9" t="s">
        <v>21</v>
      </c>
      <c r="H845" s="76">
        <v>0</v>
      </c>
      <c r="I845" s="97"/>
    </row>
    <row r="846" spans="1:9" ht="14.25" customHeight="1">
      <c r="A846" s="94" t="s">
        <v>408</v>
      </c>
      <c r="B846" s="91" t="s">
        <v>409</v>
      </c>
      <c r="C846" s="97" t="s">
        <v>690</v>
      </c>
      <c r="D846" s="96" t="s">
        <v>14</v>
      </c>
      <c r="E846" s="97" t="s">
        <v>758</v>
      </c>
      <c r="F846" s="94" t="s">
        <v>567</v>
      </c>
      <c r="G846" s="17" t="s">
        <v>16</v>
      </c>
      <c r="H846" s="74">
        <v>0</v>
      </c>
      <c r="I846" s="97" t="s">
        <v>872</v>
      </c>
    </row>
    <row r="847" spans="1:9" ht="14.25" customHeight="1">
      <c r="A847" s="94"/>
      <c r="B847" s="92"/>
      <c r="C847" s="97"/>
      <c r="D847" s="96"/>
      <c r="E847" s="97"/>
      <c r="F847" s="94"/>
      <c r="G847" s="18" t="s">
        <v>18</v>
      </c>
      <c r="H847" s="74">
        <f>H848+H849+H850+H851</f>
        <v>0</v>
      </c>
      <c r="I847" s="97"/>
    </row>
    <row r="848" spans="1:9" ht="14.25" customHeight="1">
      <c r="A848" s="94"/>
      <c r="B848" s="92"/>
      <c r="C848" s="97"/>
      <c r="D848" s="96"/>
      <c r="E848" s="97"/>
      <c r="F848" s="94"/>
      <c r="G848" s="18" t="s">
        <v>19</v>
      </c>
      <c r="H848" s="74">
        <v>0</v>
      </c>
      <c r="I848" s="97"/>
    </row>
    <row r="849" spans="1:9" ht="14.25" customHeight="1">
      <c r="A849" s="94"/>
      <c r="B849" s="92"/>
      <c r="C849" s="97"/>
      <c r="D849" s="96"/>
      <c r="E849" s="97"/>
      <c r="F849" s="94"/>
      <c r="G849" s="18" t="s">
        <v>20</v>
      </c>
      <c r="H849" s="74">
        <v>0</v>
      </c>
      <c r="I849" s="97"/>
    </row>
    <row r="850" spans="1:9" ht="14.25" customHeight="1">
      <c r="A850" s="94"/>
      <c r="B850" s="93"/>
      <c r="C850" s="97"/>
      <c r="D850" s="96"/>
      <c r="E850" s="97"/>
      <c r="F850" s="94"/>
      <c r="G850" s="18" t="s">
        <v>21</v>
      </c>
      <c r="H850" s="74">
        <v>0</v>
      </c>
      <c r="I850" s="97"/>
    </row>
    <row r="851" spans="1:9" ht="14.25" customHeight="1">
      <c r="A851" s="94" t="s">
        <v>476</v>
      </c>
      <c r="B851" s="91" t="s">
        <v>820</v>
      </c>
      <c r="C851" s="97" t="s">
        <v>691</v>
      </c>
      <c r="D851" s="96" t="s">
        <v>14</v>
      </c>
      <c r="E851" s="97" t="s">
        <v>758</v>
      </c>
      <c r="F851" s="94" t="s">
        <v>567</v>
      </c>
      <c r="G851" s="17" t="s">
        <v>16</v>
      </c>
      <c r="H851" s="74">
        <v>0</v>
      </c>
      <c r="I851" s="97" t="s">
        <v>874</v>
      </c>
    </row>
    <row r="852" spans="1:9" ht="14.25" customHeight="1">
      <c r="A852" s="94"/>
      <c r="B852" s="92"/>
      <c r="C852" s="97"/>
      <c r="D852" s="96"/>
      <c r="E852" s="97"/>
      <c r="F852" s="94"/>
      <c r="G852" s="18" t="s">
        <v>18</v>
      </c>
      <c r="H852" s="74">
        <v>0</v>
      </c>
      <c r="I852" s="97"/>
    </row>
    <row r="853" spans="1:9" ht="14.25" customHeight="1">
      <c r="A853" s="94"/>
      <c r="B853" s="92"/>
      <c r="C853" s="97"/>
      <c r="D853" s="96"/>
      <c r="E853" s="97"/>
      <c r="F853" s="94"/>
      <c r="G853" s="18" t="s">
        <v>19</v>
      </c>
      <c r="H853" s="74">
        <v>0</v>
      </c>
      <c r="I853" s="97"/>
    </row>
    <row r="854" spans="1:9" ht="14.25" customHeight="1">
      <c r="A854" s="94"/>
      <c r="B854" s="92"/>
      <c r="C854" s="97"/>
      <c r="D854" s="96"/>
      <c r="E854" s="97"/>
      <c r="F854" s="94"/>
      <c r="G854" s="18" t="s">
        <v>20</v>
      </c>
      <c r="H854" s="74">
        <v>0</v>
      </c>
      <c r="I854" s="97"/>
    </row>
    <row r="855" spans="1:9" ht="28.5" customHeight="1">
      <c r="A855" s="94"/>
      <c r="B855" s="93"/>
      <c r="C855" s="97"/>
      <c r="D855" s="96"/>
      <c r="E855" s="97"/>
      <c r="F855" s="94"/>
      <c r="G855" s="18" t="s">
        <v>21</v>
      </c>
      <c r="H855" s="74">
        <v>0</v>
      </c>
      <c r="I855" s="97"/>
    </row>
    <row r="856" spans="1:9" ht="28.5" customHeight="1">
      <c r="A856" s="94" t="s">
        <v>880</v>
      </c>
      <c r="B856" s="88" t="s">
        <v>477</v>
      </c>
      <c r="C856" s="91" t="s">
        <v>821</v>
      </c>
      <c r="D856" s="96" t="s">
        <v>14</v>
      </c>
      <c r="E856" s="97" t="s">
        <v>758</v>
      </c>
      <c r="F856" s="85" t="s">
        <v>567</v>
      </c>
      <c r="G856" s="17" t="s">
        <v>16</v>
      </c>
      <c r="H856" s="76">
        <f>H857+H858+H859+H860</f>
        <v>0</v>
      </c>
      <c r="I856" s="97" t="s">
        <v>873</v>
      </c>
    </row>
    <row r="857" spans="1:9" ht="24" customHeight="1">
      <c r="A857" s="94"/>
      <c r="B857" s="89"/>
      <c r="C857" s="92"/>
      <c r="D857" s="96"/>
      <c r="E857" s="97"/>
      <c r="F857" s="86"/>
      <c r="G857" s="18" t="s">
        <v>18</v>
      </c>
      <c r="H857" s="76">
        <v>0</v>
      </c>
      <c r="I857" s="97"/>
    </row>
    <row r="858" spans="1:9" ht="22.5" customHeight="1">
      <c r="A858" s="94"/>
      <c r="B858" s="89"/>
      <c r="C858" s="92"/>
      <c r="D858" s="96"/>
      <c r="E858" s="97"/>
      <c r="F858" s="86"/>
      <c r="G858" s="18" t="s">
        <v>19</v>
      </c>
      <c r="H858" s="76">
        <v>0</v>
      </c>
      <c r="I858" s="97"/>
    </row>
    <row r="859" spans="1:9" ht="28.5" customHeight="1">
      <c r="A859" s="94"/>
      <c r="B859" s="89"/>
      <c r="C859" s="92"/>
      <c r="D859" s="96"/>
      <c r="E859" s="97"/>
      <c r="F859" s="86"/>
      <c r="G859" s="18" t="s">
        <v>20</v>
      </c>
      <c r="H859" s="76">
        <v>0</v>
      </c>
      <c r="I859" s="97"/>
    </row>
    <row r="860" spans="1:9" ht="16.5" customHeight="1">
      <c r="A860" s="94"/>
      <c r="B860" s="90"/>
      <c r="C860" s="93"/>
      <c r="D860" s="96"/>
      <c r="E860" s="97"/>
      <c r="F860" s="87"/>
      <c r="G860" s="18" t="s">
        <v>21</v>
      </c>
      <c r="H860" s="76">
        <v>0</v>
      </c>
      <c r="I860" s="97"/>
    </row>
    <row r="861" spans="1:9" ht="16.5" customHeight="1">
      <c r="A861" s="94" t="s">
        <v>687</v>
      </c>
      <c r="B861" s="88" t="s">
        <v>686</v>
      </c>
      <c r="C861" s="91" t="s">
        <v>822</v>
      </c>
      <c r="D861" s="96" t="s">
        <v>14</v>
      </c>
      <c r="E861" s="97" t="s">
        <v>758</v>
      </c>
      <c r="F861" s="91" t="s">
        <v>414</v>
      </c>
      <c r="G861" s="17" t="s">
        <v>16</v>
      </c>
      <c r="H861" s="76">
        <f>H862+H863+H864+H865</f>
        <v>1508</v>
      </c>
      <c r="I861" s="97" t="s">
        <v>876</v>
      </c>
    </row>
    <row r="862" spans="1:9" ht="16.5" customHeight="1">
      <c r="A862" s="94"/>
      <c r="B862" s="89"/>
      <c r="C862" s="92"/>
      <c r="D862" s="96"/>
      <c r="E862" s="97"/>
      <c r="F862" s="92"/>
      <c r="G862" s="18" t="s">
        <v>18</v>
      </c>
      <c r="H862" s="76">
        <v>0</v>
      </c>
      <c r="I862" s="97"/>
    </row>
    <row r="863" spans="1:9" ht="16.5" customHeight="1">
      <c r="A863" s="94"/>
      <c r="B863" s="89"/>
      <c r="C863" s="92"/>
      <c r="D863" s="96"/>
      <c r="E863" s="97"/>
      <c r="F863" s="92"/>
      <c r="G863" s="18" t="s">
        <v>19</v>
      </c>
      <c r="H863" s="76">
        <v>0</v>
      </c>
      <c r="I863" s="97"/>
    </row>
    <row r="864" spans="1:9" ht="16.5" customHeight="1">
      <c r="A864" s="94"/>
      <c r="B864" s="89"/>
      <c r="C864" s="92"/>
      <c r="D864" s="96"/>
      <c r="E864" s="97"/>
      <c r="F864" s="92"/>
      <c r="G864" s="18" t="s">
        <v>20</v>
      </c>
      <c r="H864" s="76">
        <v>1508</v>
      </c>
      <c r="I864" s="97"/>
    </row>
    <row r="865" spans="1:9" ht="16.5" customHeight="1">
      <c r="A865" s="94"/>
      <c r="B865" s="90"/>
      <c r="C865" s="93"/>
      <c r="D865" s="96"/>
      <c r="E865" s="97"/>
      <c r="F865" s="93"/>
      <c r="G865" s="18" t="s">
        <v>21</v>
      </c>
      <c r="H865" s="76">
        <v>0</v>
      </c>
      <c r="I865" s="97"/>
    </row>
    <row r="866" spans="1:9" ht="87" customHeight="1">
      <c r="B866" s="10"/>
      <c r="C866" s="10"/>
      <c r="F866" s="10"/>
    </row>
    <row r="867" spans="1:9" ht="69.75" customHeight="1">
      <c r="B867" s="10"/>
      <c r="C867" s="10"/>
    </row>
    <row r="868" spans="1:9" ht="14.25" customHeight="1"/>
    <row r="869" spans="1:9" ht="14.25" customHeight="1"/>
    <row r="870" spans="1:9" ht="14.25" customHeight="1"/>
    <row r="871" spans="1:9" ht="14.25" customHeight="1"/>
    <row r="872" spans="1:9" ht="14.25" customHeight="1"/>
    <row r="873" spans="1:9" ht="14.25" customHeight="1"/>
    <row r="874" spans="1:9" ht="14.25" customHeight="1"/>
    <row r="875" spans="1:9" ht="14.25" customHeight="1"/>
    <row r="876" spans="1:9" ht="14.25" customHeight="1"/>
    <row r="877" spans="1:9" ht="14.25" customHeight="1"/>
    <row r="878" spans="1:9" ht="14.25" customHeight="1"/>
    <row r="879" spans="1:9" ht="14.25" customHeight="1"/>
    <row r="880" spans="1:9"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sheetData>
  <mergeCells count="1051">
    <mergeCell ref="D411:D415"/>
    <mergeCell ref="E411:E415"/>
    <mergeCell ref="F411:F415"/>
    <mergeCell ref="I411:I415"/>
    <mergeCell ref="C427:C486"/>
    <mergeCell ref="E422:E486"/>
    <mergeCell ref="D422:D486"/>
    <mergeCell ref="B422:B486"/>
    <mergeCell ref="A422:A486"/>
    <mergeCell ref="A502:A506"/>
    <mergeCell ref="B502:B506"/>
    <mergeCell ref="I502:I506"/>
    <mergeCell ref="E502:E506"/>
    <mergeCell ref="F502:F506"/>
    <mergeCell ref="C502:C506"/>
    <mergeCell ref="D502:D506"/>
    <mergeCell ref="I416:I420"/>
    <mergeCell ref="F452:F456"/>
    <mergeCell ref="I452:I456"/>
    <mergeCell ref="F457:F461"/>
    <mergeCell ref="I457:I461"/>
    <mergeCell ref="F462:F466"/>
    <mergeCell ref="I462:I466"/>
    <mergeCell ref="F467:F471"/>
    <mergeCell ref="I467:I471"/>
    <mergeCell ref="C487:C491"/>
    <mergeCell ref="C497:C501"/>
    <mergeCell ref="A421:I421"/>
    <mergeCell ref="F472:F476"/>
    <mergeCell ref="I472:I476"/>
    <mergeCell ref="F477:F481"/>
    <mergeCell ref="C780:C784"/>
    <mergeCell ref="C785:C789"/>
    <mergeCell ref="C790:C794"/>
    <mergeCell ref="C795:C799"/>
    <mergeCell ref="A790:A794"/>
    <mergeCell ref="B790:B794"/>
    <mergeCell ref="D790:D794"/>
    <mergeCell ref="E790:E794"/>
    <mergeCell ref="B226:B230"/>
    <mergeCell ref="I226:I230"/>
    <mergeCell ref="A861:A865"/>
    <mergeCell ref="B861:B865"/>
    <mergeCell ref="D861:D865"/>
    <mergeCell ref="E861:E865"/>
    <mergeCell ref="F861:F865"/>
    <mergeCell ref="I861:I865"/>
    <mergeCell ref="A856:A860"/>
    <mergeCell ref="B856:B860"/>
    <mergeCell ref="D856:D860"/>
    <mergeCell ref="E856:E860"/>
    <mergeCell ref="A795:A799"/>
    <mergeCell ref="B795:B799"/>
    <mergeCell ref="D795:D799"/>
    <mergeCell ref="E795:E799"/>
    <mergeCell ref="A815:I815"/>
    <mergeCell ref="A816:A820"/>
    <mergeCell ref="A821:A825"/>
    <mergeCell ref="B821:B825"/>
    <mergeCell ref="D497:D501"/>
    <mergeCell ref="E497:E501"/>
    <mergeCell ref="A411:A415"/>
    <mergeCell ref="B411:B415"/>
    <mergeCell ref="E205:E209"/>
    <mergeCell ref="F205:F209"/>
    <mergeCell ref="I205:I209"/>
    <mergeCell ref="F537:F541"/>
    <mergeCell ref="I537:I541"/>
    <mergeCell ref="A547:A551"/>
    <mergeCell ref="B547:B551"/>
    <mergeCell ref="D547:D551"/>
    <mergeCell ref="E547:E551"/>
    <mergeCell ref="F547:F551"/>
    <mergeCell ref="I547:I551"/>
    <mergeCell ref="F542:F546"/>
    <mergeCell ref="I542:I546"/>
    <mergeCell ref="C547:C551"/>
    <mergeCell ref="B507:B546"/>
    <mergeCell ref="A507:A546"/>
    <mergeCell ref="A226:A230"/>
    <mergeCell ref="C205:C209"/>
    <mergeCell ref="A216:A220"/>
    <mergeCell ref="B216:B220"/>
    <mergeCell ref="C299:C303"/>
    <mergeCell ref="C401:C405"/>
    <mergeCell ref="C406:C410"/>
    <mergeCell ref="C416:C420"/>
    <mergeCell ref="B416:B420"/>
    <mergeCell ref="A416:A420"/>
    <mergeCell ref="C422:C426"/>
    <mergeCell ref="A497:A501"/>
    <mergeCell ref="B497:B501"/>
    <mergeCell ref="C309:C313"/>
    <mergeCell ref="C314:C318"/>
    <mergeCell ref="C411:C415"/>
    <mergeCell ref="C396:C400"/>
    <mergeCell ref="A205:A209"/>
    <mergeCell ref="D216:D220"/>
    <mergeCell ref="E216:E220"/>
    <mergeCell ref="F216:F220"/>
    <mergeCell ref="I216:I220"/>
    <mergeCell ref="A210:I210"/>
    <mergeCell ref="A211:A215"/>
    <mergeCell ref="B211:B215"/>
    <mergeCell ref="D211:D215"/>
    <mergeCell ref="E211:E215"/>
    <mergeCell ref="F145:F149"/>
    <mergeCell ref="I145:I149"/>
    <mergeCell ref="F150:F154"/>
    <mergeCell ref="I150:I154"/>
    <mergeCell ref="F190:F194"/>
    <mergeCell ref="I190:I194"/>
    <mergeCell ref="C170:C174"/>
    <mergeCell ref="A200:A204"/>
    <mergeCell ref="B200:B204"/>
    <mergeCell ref="B205:B209"/>
    <mergeCell ref="D205:D209"/>
    <mergeCell ref="F211:F215"/>
    <mergeCell ref="I211:I215"/>
    <mergeCell ref="C257:C261"/>
    <mergeCell ref="A231:A235"/>
    <mergeCell ref="B231:B235"/>
    <mergeCell ref="D231:D235"/>
    <mergeCell ref="E231:E235"/>
    <mergeCell ref="F231:F235"/>
    <mergeCell ref="I231:I235"/>
    <mergeCell ref="A221:A225"/>
    <mergeCell ref="D114:D118"/>
    <mergeCell ref="D200:D204"/>
    <mergeCell ref="E200:E204"/>
    <mergeCell ref="F200:F204"/>
    <mergeCell ref="I200:I204"/>
    <mergeCell ref="C200:C204"/>
    <mergeCell ref="I195:I199"/>
    <mergeCell ref="F195:F199"/>
    <mergeCell ref="D170:D174"/>
    <mergeCell ref="E170:E174"/>
    <mergeCell ref="F170:F174"/>
    <mergeCell ref="I170:I174"/>
    <mergeCell ref="D45:D49"/>
    <mergeCell ref="E45:E49"/>
    <mergeCell ref="F45:F49"/>
    <mergeCell ref="I45:I49"/>
    <mergeCell ref="E114:E118"/>
    <mergeCell ref="F114:F118"/>
    <mergeCell ref="A107:I107"/>
    <mergeCell ref="A108:I108"/>
    <mergeCell ref="A109:A113"/>
    <mergeCell ref="B109:B113"/>
    <mergeCell ref="D109:D113"/>
    <mergeCell ref="E109:E113"/>
    <mergeCell ref="F109:F113"/>
    <mergeCell ref="I109:I113"/>
    <mergeCell ref="A124:A128"/>
    <mergeCell ref="B124:B128"/>
    <mergeCell ref="D124:D128"/>
    <mergeCell ref="E124:E128"/>
    <mergeCell ref="F124:F128"/>
    <mergeCell ref="A77:A81"/>
    <mergeCell ref="B77:B81"/>
    <mergeCell ref="D77:D81"/>
    <mergeCell ref="E77:E81"/>
    <mergeCell ref="F77:F81"/>
    <mergeCell ref="I77:I81"/>
    <mergeCell ref="B82:B86"/>
    <mergeCell ref="B87:B91"/>
    <mergeCell ref="D82:D86"/>
    <mergeCell ref="E82:E86"/>
    <mergeCell ref="F82:F86"/>
    <mergeCell ref="A82:A86"/>
    <mergeCell ref="A102:A106"/>
    <mergeCell ref="D97:D101"/>
    <mergeCell ref="E97:E101"/>
    <mergeCell ref="F97:F101"/>
    <mergeCell ref="I97:I101"/>
    <mergeCell ref="F87:F91"/>
    <mergeCell ref="I87:I91"/>
    <mergeCell ref="D92:D96"/>
    <mergeCell ref="E92:E96"/>
    <mergeCell ref="F92:F96"/>
    <mergeCell ref="I92:I96"/>
    <mergeCell ref="I856:I860"/>
    <mergeCell ref="I114:I118"/>
    <mergeCell ref="B119:B123"/>
    <mergeCell ref="D119:D123"/>
    <mergeCell ref="E119:E123"/>
    <mergeCell ref="F119:F123"/>
    <mergeCell ref="I119:I123"/>
    <mergeCell ref="A134:I134"/>
    <mergeCell ref="F135:F139"/>
    <mergeCell ref="I135:I139"/>
    <mergeCell ref="A129:A133"/>
    <mergeCell ref="B129:B133"/>
    <mergeCell ref="F185:F189"/>
    <mergeCell ref="I185:I189"/>
    <mergeCell ref="A180:A184"/>
    <mergeCell ref="B180:B184"/>
    <mergeCell ref="D180:D184"/>
    <mergeCell ref="E180:E184"/>
    <mergeCell ref="F180:F184"/>
    <mergeCell ref="I180:I184"/>
    <mergeCell ref="C180:C184"/>
    <mergeCell ref="F856:F860"/>
    <mergeCell ref="A114:A118"/>
    <mergeCell ref="C114:C118"/>
    <mergeCell ref="C119:C123"/>
    <mergeCell ref="C124:C128"/>
    <mergeCell ref="I155:I159"/>
    <mergeCell ref="F155:F159"/>
    <mergeCell ref="F160:F164"/>
    <mergeCell ref="A170:A174"/>
    <mergeCell ref="B170:B174"/>
    <mergeCell ref="B114:B118"/>
    <mergeCell ref="A72:A76"/>
    <mergeCell ref="B72:B76"/>
    <mergeCell ref="D72:D76"/>
    <mergeCell ref="E72:E76"/>
    <mergeCell ref="F72:F76"/>
    <mergeCell ref="I72:I76"/>
    <mergeCell ref="C72:C76"/>
    <mergeCell ref="C77:C81"/>
    <mergeCell ref="C82:C86"/>
    <mergeCell ref="I82:I86"/>
    <mergeCell ref="D87:D91"/>
    <mergeCell ref="E87:E91"/>
    <mergeCell ref="C135:C149"/>
    <mergeCell ref="C150:C164"/>
    <mergeCell ref="A135:A169"/>
    <mergeCell ref="C87:C91"/>
    <mergeCell ref="C92:C96"/>
    <mergeCell ref="C97:C101"/>
    <mergeCell ref="C102:C106"/>
    <mergeCell ref="C109:C113"/>
    <mergeCell ref="B102:B106"/>
    <mergeCell ref="D102:D106"/>
    <mergeCell ref="E102:E106"/>
    <mergeCell ref="F102:F106"/>
    <mergeCell ref="I102:I106"/>
    <mergeCell ref="A87:A91"/>
    <mergeCell ref="A92:A96"/>
    <mergeCell ref="A97:A101"/>
    <mergeCell ref="B92:B96"/>
    <mergeCell ref="B97:B101"/>
    <mergeCell ref="B135:B169"/>
    <mergeCell ref="E135:E169"/>
    <mergeCell ref="A3:I4"/>
    <mergeCell ref="A5:A6"/>
    <mergeCell ref="B5:B6"/>
    <mergeCell ref="D5:D6"/>
    <mergeCell ref="E5:E6"/>
    <mergeCell ref="F5:F6"/>
    <mergeCell ref="I5:I6"/>
    <mergeCell ref="A15:A19"/>
    <mergeCell ref="B15:B19"/>
    <mergeCell ref="D15:D19"/>
    <mergeCell ref="E15:E19"/>
    <mergeCell ref="F15:F19"/>
    <mergeCell ref="I15:I19"/>
    <mergeCell ref="A8:I8"/>
    <mergeCell ref="A9:I9"/>
    <mergeCell ref="A10:A14"/>
    <mergeCell ref="B10:B14"/>
    <mergeCell ref="D10:D14"/>
    <mergeCell ref="E10:E14"/>
    <mergeCell ref="C15:C19"/>
    <mergeCell ref="F10:F14"/>
    <mergeCell ref="I10:I14"/>
    <mergeCell ref="C5:C6"/>
    <mergeCell ref="C10:C14"/>
    <mergeCell ref="G5:H5"/>
    <mergeCell ref="I61:I65"/>
    <mergeCell ref="A50:A54"/>
    <mergeCell ref="B50:B54"/>
    <mergeCell ref="D50:D54"/>
    <mergeCell ref="E50:E54"/>
    <mergeCell ref="F40:F44"/>
    <mergeCell ref="I50:I54"/>
    <mergeCell ref="A40:A44"/>
    <mergeCell ref="B40:B44"/>
    <mergeCell ref="D40:D44"/>
    <mergeCell ref="E40:E44"/>
    <mergeCell ref="I40:I44"/>
    <mergeCell ref="C56:C60"/>
    <mergeCell ref="C61:C65"/>
    <mergeCell ref="A25:A29"/>
    <mergeCell ref="B25:B29"/>
    <mergeCell ref="D25:D29"/>
    <mergeCell ref="E25:E29"/>
    <mergeCell ref="F25:F29"/>
    <mergeCell ref="I25:I29"/>
    <mergeCell ref="C35:C39"/>
    <mergeCell ref="C40:C44"/>
    <mergeCell ref="C50:C54"/>
    <mergeCell ref="F50:F54"/>
    <mergeCell ref="A20:A24"/>
    <mergeCell ref="B20:B24"/>
    <mergeCell ref="D20:D24"/>
    <mergeCell ref="E20:E24"/>
    <mergeCell ref="F20:F24"/>
    <mergeCell ref="I20:I24"/>
    <mergeCell ref="C20:C24"/>
    <mergeCell ref="C25:C29"/>
    <mergeCell ref="C66:C70"/>
    <mergeCell ref="A35:A39"/>
    <mergeCell ref="B35:B39"/>
    <mergeCell ref="D35:D39"/>
    <mergeCell ref="E35:E39"/>
    <mergeCell ref="F35:F39"/>
    <mergeCell ref="I35:I39"/>
    <mergeCell ref="A30:A34"/>
    <mergeCell ref="B30:B34"/>
    <mergeCell ref="D30:D34"/>
    <mergeCell ref="E30:E34"/>
    <mergeCell ref="F30:F34"/>
    <mergeCell ref="I30:I34"/>
    <mergeCell ref="A55:I55"/>
    <mergeCell ref="A56:A60"/>
    <mergeCell ref="B56:B60"/>
    <mergeCell ref="D56:D60"/>
    <mergeCell ref="E56:E60"/>
    <mergeCell ref="F56:F60"/>
    <mergeCell ref="I56:I60"/>
    <mergeCell ref="A66:A70"/>
    <mergeCell ref="B66:B70"/>
    <mergeCell ref="D66:D70"/>
    <mergeCell ref="E66:E70"/>
    <mergeCell ref="F66:F70"/>
    <mergeCell ref="I66:I70"/>
    <mergeCell ref="A61:A65"/>
    <mergeCell ref="B61:B65"/>
    <mergeCell ref="D61:D65"/>
    <mergeCell ref="E61:E65"/>
    <mergeCell ref="F61:F65"/>
    <mergeCell ref="C30:C34"/>
    <mergeCell ref="D129:D133"/>
    <mergeCell ref="E129:E133"/>
    <mergeCell ref="F129:F133"/>
    <mergeCell ref="I129:I133"/>
    <mergeCell ref="A175:A179"/>
    <mergeCell ref="B175:B179"/>
    <mergeCell ref="D175:D179"/>
    <mergeCell ref="E175:E179"/>
    <mergeCell ref="F175:F179"/>
    <mergeCell ref="I175:I179"/>
    <mergeCell ref="F165:F169"/>
    <mergeCell ref="I165:I169"/>
    <mergeCell ref="C165:C169"/>
    <mergeCell ref="C129:C133"/>
    <mergeCell ref="C175:C179"/>
    <mergeCell ref="F140:F144"/>
    <mergeCell ref="A45:A49"/>
    <mergeCell ref="B45:B49"/>
    <mergeCell ref="C45:C49"/>
    <mergeCell ref="I124:I128"/>
    <mergeCell ref="A119:A123"/>
    <mergeCell ref="I160:I164"/>
    <mergeCell ref="I140:I144"/>
    <mergeCell ref="A71:I71"/>
    <mergeCell ref="B221:B225"/>
    <mergeCell ref="D221:D225"/>
    <mergeCell ref="E221:E225"/>
    <mergeCell ref="F221:F225"/>
    <mergeCell ref="I221:I225"/>
    <mergeCell ref="C231:C235"/>
    <mergeCell ref="C211:C215"/>
    <mergeCell ref="C216:C220"/>
    <mergeCell ref="C221:C225"/>
    <mergeCell ref="A241:A245"/>
    <mergeCell ref="B241:B245"/>
    <mergeCell ref="D241:D245"/>
    <mergeCell ref="E241:E245"/>
    <mergeCell ref="F241:F245"/>
    <mergeCell ref="I241:I245"/>
    <mergeCell ref="A236:A240"/>
    <mergeCell ref="B236:B240"/>
    <mergeCell ref="D236:D240"/>
    <mergeCell ref="E236:E240"/>
    <mergeCell ref="F236:F240"/>
    <mergeCell ref="I236:I240"/>
    <mergeCell ref="C236:C240"/>
    <mergeCell ref="C241:C245"/>
    <mergeCell ref="C226:C230"/>
    <mergeCell ref="D226:D230"/>
    <mergeCell ref="E226:E230"/>
    <mergeCell ref="F226:F230"/>
    <mergeCell ref="C273:C277"/>
    <mergeCell ref="C278:C282"/>
    <mergeCell ref="A251:A255"/>
    <mergeCell ref="B251:B255"/>
    <mergeCell ref="D251:D255"/>
    <mergeCell ref="E251:E255"/>
    <mergeCell ref="F251:F255"/>
    <mergeCell ref="I251:I255"/>
    <mergeCell ref="A246:A250"/>
    <mergeCell ref="B246:B250"/>
    <mergeCell ref="D246:D250"/>
    <mergeCell ref="E246:E250"/>
    <mergeCell ref="F246:F250"/>
    <mergeCell ref="I246:I250"/>
    <mergeCell ref="C246:C250"/>
    <mergeCell ref="C251:C255"/>
    <mergeCell ref="A262:A266"/>
    <mergeCell ref="B262:B266"/>
    <mergeCell ref="D262:D266"/>
    <mergeCell ref="E262:E266"/>
    <mergeCell ref="F262:F266"/>
    <mergeCell ref="I262:I266"/>
    <mergeCell ref="A256:I256"/>
    <mergeCell ref="A257:A261"/>
    <mergeCell ref="B257:B261"/>
    <mergeCell ref="D257:D261"/>
    <mergeCell ref="E257:E261"/>
    <mergeCell ref="F257:F261"/>
    <mergeCell ref="I257:I261"/>
    <mergeCell ref="C262:C266"/>
    <mergeCell ref="E293:E297"/>
    <mergeCell ref="F293:F297"/>
    <mergeCell ref="I293:I297"/>
    <mergeCell ref="C293:C297"/>
    <mergeCell ref="A267:A271"/>
    <mergeCell ref="B267:B271"/>
    <mergeCell ref="D267:D271"/>
    <mergeCell ref="E267:E271"/>
    <mergeCell ref="F267:F271"/>
    <mergeCell ref="I267:I271"/>
    <mergeCell ref="C267:C271"/>
    <mergeCell ref="C319:C323"/>
    <mergeCell ref="A278:A282"/>
    <mergeCell ref="B278:B282"/>
    <mergeCell ref="D278:D282"/>
    <mergeCell ref="E278:E282"/>
    <mergeCell ref="F278:F282"/>
    <mergeCell ref="I278:I282"/>
    <mergeCell ref="A272:I272"/>
    <mergeCell ref="A273:A277"/>
    <mergeCell ref="B273:B277"/>
    <mergeCell ref="D273:D277"/>
    <mergeCell ref="E273:E277"/>
    <mergeCell ref="F304:F308"/>
    <mergeCell ref="I304:I308"/>
    <mergeCell ref="C304:C308"/>
    <mergeCell ref="A314:A318"/>
    <mergeCell ref="B314:B318"/>
    <mergeCell ref="A309:A313"/>
    <mergeCell ref="B309:B313"/>
    <mergeCell ref="F273:F277"/>
    <mergeCell ref="I273:I277"/>
    <mergeCell ref="D309:D313"/>
    <mergeCell ref="E309:E313"/>
    <mergeCell ref="F309:F313"/>
    <mergeCell ref="A288:A292"/>
    <mergeCell ref="B288:B292"/>
    <mergeCell ref="D288:D292"/>
    <mergeCell ref="E288:E292"/>
    <mergeCell ref="F288:F292"/>
    <mergeCell ref="I288:I292"/>
    <mergeCell ref="A283:A287"/>
    <mergeCell ref="B283:B287"/>
    <mergeCell ref="D283:D287"/>
    <mergeCell ref="E283:E287"/>
    <mergeCell ref="F283:F287"/>
    <mergeCell ref="I283:I287"/>
    <mergeCell ref="C283:C287"/>
    <mergeCell ref="C288:C292"/>
    <mergeCell ref="A298:I298"/>
    <mergeCell ref="A299:A303"/>
    <mergeCell ref="B299:B303"/>
    <mergeCell ref="D299:D303"/>
    <mergeCell ref="E299:E303"/>
    <mergeCell ref="F299:F303"/>
    <mergeCell ref="I299:I303"/>
    <mergeCell ref="A293:A297"/>
    <mergeCell ref="A304:A308"/>
    <mergeCell ref="B304:B308"/>
    <mergeCell ref="D304:D308"/>
    <mergeCell ref="E304:E308"/>
    <mergeCell ref="I309:I313"/>
    <mergeCell ref="B293:B297"/>
    <mergeCell ref="D293:D297"/>
    <mergeCell ref="F314:F318"/>
    <mergeCell ref="I314:I318"/>
    <mergeCell ref="E324:E328"/>
    <mergeCell ref="F324:F328"/>
    <mergeCell ref="I324:I328"/>
    <mergeCell ref="D324:D328"/>
    <mergeCell ref="D335:D339"/>
    <mergeCell ref="E335:E339"/>
    <mergeCell ref="F335:F339"/>
    <mergeCell ref="I335:I339"/>
    <mergeCell ref="A329:I329"/>
    <mergeCell ref="A330:A334"/>
    <mergeCell ref="B330:B334"/>
    <mergeCell ref="D330:D334"/>
    <mergeCell ref="E330:E334"/>
    <mergeCell ref="F330:F334"/>
    <mergeCell ref="I330:I334"/>
    <mergeCell ref="B324:B328"/>
    <mergeCell ref="C324:C328"/>
    <mergeCell ref="A324:A328"/>
    <mergeCell ref="A319:A323"/>
    <mergeCell ref="B319:B323"/>
    <mergeCell ref="D319:D323"/>
    <mergeCell ref="E319:E323"/>
    <mergeCell ref="F319:F323"/>
    <mergeCell ref="I319:I323"/>
    <mergeCell ref="A335:A339"/>
    <mergeCell ref="B335:B339"/>
    <mergeCell ref="D314:D318"/>
    <mergeCell ref="E314:E318"/>
    <mergeCell ref="C330:C334"/>
    <mergeCell ref="C335:C339"/>
    <mergeCell ref="A345:A349"/>
    <mergeCell ref="B345:B349"/>
    <mergeCell ref="D345:D349"/>
    <mergeCell ref="E345:E349"/>
    <mergeCell ref="F345:F349"/>
    <mergeCell ref="I345:I349"/>
    <mergeCell ref="A340:A344"/>
    <mergeCell ref="B340:B344"/>
    <mergeCell ref="D340:D344"/>
    <mergeCell ref="E340:E344"/>
    <mergeCell ref="F340:F344"/>
    <mergeCell ref="I340:I344"/>
    <mergeCell ref="C345:C349"/>
    <mergeCell ref="D350:D354"/>
    <mergeCell ref="E350:E354"/>
    <mergeCell ref="F350:F354"/>
    <mergeCell ref="I350:I354"/>
    <mergeCell ref="C350:C354"/>
    <mergeCell ref="A350:A354"/>
    <mergeCell ref="B350:B354"/>
    <mergeCell ref="C340:C344"/>
    <mergeCell ref="A360:I360"/>
    <mergeCell ref="A361:A365"/>
    <mergeCell ref="B361:B365"/>
    <mergeCell ref="D361:D365"/>
    <mergeCell ref="E361:E365"/>
    <mergeCell ref="F361:F365"/>
    <mergeCell ref="I361:I365"/>
    <mergeCell ref="A355:A359"/>
    <mergeCell ref="B355:B359"/>
    <mergeCell ref="D355:D359"/>
    <mergeCell ref="E355:E359"/>
    <mergeCell ref="F355:F359"/>
    <mergeCell ref="I355:I359"/>
    <mergeCell ref="C355:C359"/>
    <mergeCell ref="C361:C365"/>
    <mergeCell ref="D371:D375"/>
    <mergeCell ref="E371:E375"/>
    <mergeCell ref="F371:F375"/>
    <mergeCell ref="I371:I375"/>
    <mergeCell ref="A366:A370"/>
    <mergeCell ref="B366:B370"/>
    <mergeCell ref="D366:D370"/>
    <mergeCell ref="E366:E370"/>
    <mergeCell ref="F366:F370"/>
    <mergeCell ref="I366:I370"/>
    <mergeCell ref="C366:C370"/>
    <mergeCell ref="C371:C375"/>
    <mergeCell ref="A371:A375"/>
    <mergeCell ref="B371:B375"/>
    <mergeCell ref="A381:A385"/>
    <mergeCell ref="B381:B385"/>
    <mergeCell ref="D381:D385"/>
    <mergeCell ref="E381:E385"/>
    <mergeCell ref="F381:F385"/>
    <mergeCell ref="I381:I385"/>
    <mergeCell ref="A376:A380"/>
    <mergeCell ref="B376:B380"/>
    <mergeCell ref="D376:D380"/>
    <mergeCell ref="E376:E380"/>
    <mergeCell ref="F376:F380"/>
    <mergeCell ref="I376:I380"/>
    <mergeCell ref="C376:C380"/>
    <mergeCell ref="C381:C385"/>
    <mergeCell ref="D391:D395"/>
    <mergeCell ref="E391:E395"/>
    <mergeCell ref="F391:F395"/>
    <mergeCell ref="I391:I395"/>
    <mergeCell ref="A386:A390"/>
    <mergeCell ref="B386:B390"/>
    <mergeCell ref="D386:D390"/>
    <mergeCell ref="E386:E390"/>
    <mergeCell ref="F386:F390"/>
    <mergeCell ref="I386:I390"/>
    <mergeCell ref="C386:C390"/>
    <mergeCell ref="C391:C395"/>
    <mergeCell ref="A391:A395"/>
    <mergeCell ref="B391:B395"/>
    <mergeCell ref="A406:A410"/>
    <mergeCell ref="B406:B410"/>
    <mergeCell ref="D406:D410"/>
    <mergeCell ref="E406:E410"/>
    <mergeCell ref="F406:F410"/>
    <mergeCell ref="I406:I410"/>
    <mergeCell ref="A401:A405"/>
    <mergeCell ref="B401:B405"/>
    <mergeCell ref="D401:D405"/>
    <mergeCell ref="F497:F501"/>
    <mergeCell ref="I497:I501"/>
    <mergeCell ref="F522:F526"/>
    <mergeCell ref="I522:I526"/>
    <mergeCell ref="I532:I536"/>
    <mergeCell ref="F527:F531"/>
    <mergeCell ref="F532:F536"/>
    <mergeCell ref="F512:F516"/>
    <mergeCell ref="I512:I516"/>
    <mergeCell ref="F427:F431"/>
    <mergeCell ref="I427:I431"/>
    <mergeCell ref="D416:D420"/>
    <mergeCell ref="E416:E420"/>
    <mergeCell ref="F416:F420"/>
    <mergeCell ref="I422:I426"/>
    <mergeCell ref="F432:F436"/>
    <mergeCell ref="I432:I436"/>
    <mergeCell ref="F437:F441"/>
    <mergeCell ref="I437:I441"/>
    <mergeCell ref="F442:F446"/>
    <mergeCell ref="I442:I446"/>
    <mergeCell ref="F447:F451"/>
    <mergeCell ref="I447:I451"/>
    <mergeCell ref="E557:E561"/>
    <mergeCell ref="F557:F561"/>
    <mergeCell ref="I557:I561"/>
    <mergeCell ref="A552:A556"/>
    <mergeCell ref="B552:B556"/>
    <mergeCell ref="D552:D556"/>
    <mergeCell ref="E552:E556"/>
    <mergeCell ref="F552:F556"/>
    <mergeCell ref="I552:I556"/>
    <mergeCell ref="C552:C556"/>
    <mergeCell ref="C557:C561"/>
    <mergeCell ref="E507:E546"/>
    <mergeCell ref="D507:D546"/>
    <mergeCell ref="C507:C546"/>
    <mergeCell ref="A567:A571"/>
    <mergeCell ref="B567:B571"/>
    <mergeCell ref="D567:D571"/>
    <mergeCell ref="E567:E571"/>
    <mergeCell ref="F567:F571"/>
    <mergeCell ref="I567:I571"/>
    <mergeCell ref="A562:A566"/>
    <mergeCell ref="B562:B566"/>
    <mergeCell ref="D562:D566"/>
    <mergeCell ref="E562:E566"/>
    <mergeCell ref="F562:F566"/>
    <mergeCell ref="I562:I566"/>
    <mergeCell ref="C562:C566"/>
    <mergeCell ref="C567:C571"/>
    <mergeCell ref="A557:A561"/>
    <mergeCell ref="B557:B561"/>
    <mergeCell ref="D557:D561"/>
    <mergeCell ref="I527:I531"/>
    <mergeCell ref="I572:I576"/>
    <mergeCell ref="C572:C576"/>
    <mergeCell ref="C578:C582"/>
    <mergeCell ref="A588:A592"/>
    <mergeCell ref="B588:B592"/>
    <mergeCell ref="D588:D592"/>
    <mergeCell ref="E588:E592"/>
    <mergeCell ref="F588:F592"/>
    <mergeCell ref="I588:I592"/>
    <mergeCell ref="A583:A587"/>
    <mergeCell ref="B583:B587"/>
    <mergeCell ref="D583:D587"/>
    <mergeCell ref="E583:E587"/>
    <mergeCell ref="F583:F587"/>
    <mergeCell ref="I583:I587"/>
    <mergeCell ref="C583:C587"/>
    <mergeCell ref="C588:C592"/>
    <mergeCell ref="A577:I577"/>
    <mergeCell ref="A578:A582"/>
    <mergeCell ref="B578:B582"/>
    <mergeCell ref="D578:D582"/>
    <mergeCell ref="E578:E582"/>
    <mergeCell ref="F578:F582"/>
    <mergeCell ref="I578:I582"/>
    <mergeCell ref="A572:A576"/>
    <mergeCell ref="B572:B576"/>
    <mergeCell ref="D572:D576"/>
    <mergeCell ref="E572:E576"/>
    <mergeCell ref="F572:F576"/>
    <mergeCell ref="C593:C597"/>
    <mergeCell ref="A598:A602"/>
    <mergeCell ref="B598:B602"/>
    <mergeCell ref="D598:D602"/>
    <mergeCell ref="E598:E602"/>
    <mergeCell ref="F598:F602"/>
    <mergeCell ref="I598:I602"/>
    <mergeCell ref="A593:A597"/>
    <mergeCell ref="B593:B597"/>
    <mergeCell ref="D593:D597"/>
    <mergeCell ref="E593:E597"/>
    <mergeCell ref="F593:F597"/>
    <mergeCell ref="I593:I597"/>
    <mergeCell ref="C598:C602"/>
    <mergeCell ref="A608:I608"/>
    <mergeCell ref="A609:I609"/>
    <mergeCell ref="A610:A614"/>
    <mergeCell ref="B610:B614"/>
    <mergeCell ref="D610:D614"/>
    <mergeCell ref="E610:E614"/>
    <mergeCell ref="F610:F614"/>
    <mergeCell ref="I610:I614"/>
    <mergeCell ref="A603:A607"/>
    <mergeCell ref="B603:B607"/>
    <mergeCell ref="D603:D607"/>
    <mergeCell ref="E603:E607"/>
    <mergeCell ref="F603:F607"/>
    <mergeCell ref="I603:I607"/>
    <mergeCell ref="C603:C607"/>
    <mergeCell ref="C610:C614"/>
    <mergeCell ref="A620:A624"/>
    <mergeCell ref="B620:B624"/>
    <mergeCell ref="D620:D624"/>
    <mergeCell ref="E620:E624"/>
    <mergeCell ref="F620:F624"/>
    <mergeCell ref="I620:I624"/>
    <mergeCell ref="A615:A619"/>
    <mergeCell ref="B615:B619"/>
    <mergeCell ref="D615:D619"/>
    <mergeCell ref="E615:E619"/>
    <mergeCell ref="F615:F619"/>
    <mergeCell ref="I615:I619"/>
    <mergeCell ref="C615:C619"/>
    <mergeCell ref="C620:C624"/>
    <mergeCell ref="C625:C629"/>
    <mergeCell ref="A630:A634"/>
    <mergeCell ref="B630:B634"/>
    <mergeCell ref="D630:D634"/>
    <mergeCell ref="E630:E634"/>
    <mergeCell ref="F630:F634"/>
    <mergeCell ref="I630:I634"/>
    <mergeCell ref="A625:A629"/>
    <mergeCell ref="B625:B629"/>
    <mergeCell ref="D625:D629"/>
    <mergeCell ref="E625:E629"/>
    <mergeCell ref="F625:F629"/>
    <mergeCell ref="I625:I629"/>
    <mergeCell ref="C630:C634"/>
    <mergeCell ref="A640:I640"/>
    <mergeCell ref="A641:A645"/>
    <mergeCell ref="B641:B645"/>
    <mergeCell ref="D641:D645"/>
    <mergeCell ref="E641:E645"/>
    <mergeCell ref="F641:F645"/>
    <mergeCell ref="I641:I645"/>
    <mergeCell ref="A635:A639"/>
    <mergeCell ref="B635:B639"/>
    <mergeCell ref="D635:D639"/>
    <mergeCell ref="E635:E639"/>
    <mergeCell ref="F635:F639"/>
    <mergeCell ref="I635:I639"/>
    <mergeCell ref="C635:C639"/>
    <mergeCell ref="C641:C645"/>
    <mergeCell ref="A651:A655"/>
    <mergeCell ref="B651:B655"/>
    <mergeCell ref="D651:D655"/>
    <mergeCell ref="E651:E655"/>
    <mergeCell ref="F651:F655"/>
    <mergeCell ref="I651:I655"/>
    <mergeCell ref="A646:A650"/>
    <mergeCell ref="B646:B650"/>
    <mergeCell ref="D646:D650"/>
    <mergeCell ref="E646:E650"/>
    <mergeCell ref="F646:F650"/>
    <mergeCell ref="I646:I650"/>
    <mergeCell ref="C646:C650"/>
    <mergeCell ref="C651:C655"/>
    <mergeCell ref="A661:A665"/>
    <mergeCell ref="B661:B665"/>
    <mergeCell ref="D661:D665"/>
    <mergeCell ref="E661:E665"/>
    <mergeCell ref="F661:F665"/>
    <mergeCell ref="I661:I665"/>
    <mergeCell ref="A656:A660"/>
    <mergeCell ref="B656:B660"/>
    <mergeCell ref="D656:D660"/>
    <mergeCell ref="E656:E660"/>
    <mergeCell ref="F656:F660"/>
    <mergeCell ref="I656:I660"/>
    <mergeCell ref="C656:C660"/>
    <mergeCell ref="C661:C665"/>
    <mergeCell ref="A671:A675"/>
    <mergeCell ref="B671:B675"/>
    <mergeCell ref="D671:D675"/>
    <mergeCell ref="E671:E675"/>
    <mergeCell ref="F671:F675"/>
    <mergeCell ref="I671:I675"/>
    <mergeCell ref="A666:A670"/>
    <mergeCell ref="B666:B670"/>
    <mergeCell ref="D666:D670"/>
    <mergeCell ref="E666:E670"/>
    <mergeCell ref="F666:F670"/>
    <mergeCell ref="I666:I670"/>
    <mergeCell ref="C666:C670"/>
    <mergeCell ref="C671:C675"/>
    <mergeCell ref="A681:A685"/>
    <mergeCell ref="B681:B685"/>
    <mergeCell ref="D681:D685"/>
    <mergeCell ref="E681:E685"/>
    <mergeCell ref="F681:F685"/>
    <mergeCell ref="I681:I685"/>
    <mergeCell ref="A676:A680"/>
    <mergeCell ref="B676:B680"/>
    <mergeCell ref="D676:D680"/>
    <mergeCell ref="E676:E680"/>
    <mergeCell ref="F676:F680"/>
    <mergeCell ref="I676:I680"/>
    <mergeCell ref="C676:C680"/>
    <mergeCell ref="C681:C685"/>
    <mergeCell ref="A691:I691"/>
    <mergeCell ref="A692:I692"/>
    <mergeCell ref="A693:A697"/>
    <mergeCell ref="B693:B697"/>
    <mergeCell ref="D693:D697"/>
    <mergeCell ref="E693:E697"/>
    <mergeCell ref="F693:F697"/>
    <mergeCell ref="I693:I697"/>
    <mergeCell ref="A686:A690"/>
    <mergeCell ref="B686:B690"/>
    <mergeCell ref="D686:D690"/>
    <mergeCell ref="E686:E690"/>
    <mergeCell ref="F686:F690"/>
    <mergeCell ref="I686:I690"/>
    <mergeCell ref="C686:C690"/>
    <mergeCell ref="C693:C697"/>
    <mergeCell ref="A703:A707"/>
    <mergeCell ref="B703:B707"/>
    <mergeCell ref="D703:D707"/>
    <mergeCell ref="E703:E707"/>
    <mergeCell ref="F703:F707"/>
    <mergeCell ref="I703:I707"/>
    <mergeCell ref="A698:A702"/>
    <mergeCell ref="B698:B702"/>
    <mergeCell ref="D698:D702"/>
    <mergeCell ref="E698:E702"/>
    <mergeCell ref="F698:F702"/>
    <mergeCell ref="I698:I702"/>
    <mergeCell ref="C698:C702"/>
    <mergeCell ref="C703:C707"/>
    <mergeCell ref="A713:I713"/>
    <mergeCell ref="A714:A718"/>
    <mergeCell ref="B714:B718"/>
    <mergeCell ref="D714:D718"/>
    <mergeCell ref="E714:E718"/>
    <mergeCell ref="F714:F718"/>
    <mergeCell ref="I714:I718"/>
    <mergeCell ref="A708:A712"/>
    <mergeCell ref="B708:B712"/>
    <mergeCell ref="D708:D712"/>
    <mergeCell ref="E708:E712"/>
    <mergeCell ref="F708:F712"/>
    <mergeCell ref="I708:I712"/>
    <mergeCell ref="C708:C712"/>
    <mergeCell ref="C714:C718"/>
    <mergeCell ref="A724:A728"/>
    <mergeCell ref="B724:B728"/>
    <mergeCell ref="D724:D728"/>
    <mergeCell ref="E724:E728"/>
    <mergeCell ref="F724:F728"/>
    <mergeCell ref="I724:I728"/>
    <mergeCell ref="A719:A723"/>
    <mergeCell ref="B719:B723"/>
    <mergeCell ref="D719:D723"/>
    <mergeCell ref="E719:E723"/>
    <mergeCell ref="F719:F723"/>
    <mergeCell ref="I719:I723"/>
    <mergeCell ref="C719:C723"/>
    <mergeCell ref="C724:C728"/>
    <mergeCell ref="A739:A743"/>
    <mergeCell ref="B739:B743"/>
    <mergeCell ref="D739:D743"/>
    <mergeCell ref="E739:E743"/>
    <mergeCell ref="F739:F743"/>
    <mergeCell ref="I739:I743"/>
    <mergeCell ref="A729:A733"/>
    <mergeCell ref="B729:B733"/>
    <mergeCell ref="D729:D733"/>
    <mergeCell ref="E729:E733"/>
    <mergeCell ref="F729:F733"/>
    <mergeCell ref="I729:I733"/>
    <mergeCell ref="C729:C733"/>
    <mergeCell ref="C739:C743"/>
    <mergeCell ref="E734:E738"/>
    <mergeCell ref="F734:F738"/>
    <mergeCell ref="I734:I738"/>
    <mergeCell ref="C734:C738"/>
    <mergeCell ref="B734:B738"/>
    <mergeCell ref="A734:A738"/>
    <mergeCell ref="D734:D738"/>
    <mergeCell ref="E749:E753"/>
    <mergeCell ref="F749:F753"/>
    <mergeCell ref="I749:I753"/>
    <mergeCell ref="A744:A748"/>
    <mergeCell ref="B744:B748"/>
    <mergeCell ref="D744:D748"/>
    <mergeCell ref="E744:E748"/>
    <mergeCell ref="F744:F748"/>
    <mergeCell ref="I744:I748"/>
    <mergeCell ref="C744:C748"/>
    <mergeCell ref="C749:C753"/>
    <mergeCell ref="I759:I763"/>
    <mergeCell ref="A754:A758"/>
    <mergeCell ref="B754:B758"/>
    <mergeCell ref="D754:D758"/>
    <mergeCell ref="E754:E758"/>
    <mergeCell ref="F754:F758"/>
    <mergeCell ref="I754:I758"/>
    <mergeCell ref="C754:C758"/>
    <mergeCell ref="C759:C763"/>
    <mergeCell ref="A749:A753"/>
    <mergeCell ref="B749:B753"/>
    <mergeCell ref="D749:D753"/>
    <mergeCell ref="F790:F794"/>
    <mergeCell ref="I790:I794"/>
    <mergeCell ref="A805:A809"/>
    <mergeCell ref="B805:B809"/>
    <mergeCell ref="D805:D809"/>
    <mergeCell ref="E805:E809"/>
    <mergeCell ref="F805:F809"/>
    <mergeCell ref="I805:I809"/>
    <mergeCell ref="A800:A804"/>
    <mergeCell ref="B800:B804"/>
    <mergeCell ref="D800:D804"/>
    <mergeCell ref="E800:E804"/>
    <mergeCell ref="F800:F804"/>
    <mergeCell ref="I800:I804"/>
    <mergeCell ref="C805:C809"/>
    <mergeCell ref="C800:C804"/>
    <mergeCell ref="F795:F799"/>
    <mergeCell ref="I795:I799"/>
    <mergeCell ref="F810:F814"/>
    <mergeCell ref="I810:I814"/>
    <mergeCell ref="C810:C814"/>
    <mergeCell ref="C816:C820"/>
    <mergeCell ref="F816:F820"/>
    <mergeCell ref="A831:A835"/>
    <mergeCell ref="B831:B835"/>
    <mergeCell ref="D831:D835"/>
    <mergeCell ref="E831:E835"/>
    <mergeCell ref="F831:F835"/>
    <mergeCell ref="I831:I835"/>
    <mergeCell ref="A826:A830"/>
    <mergeCell ref="B826:B830"/>
    <mergeCell ref="D826:D830"/>
    <mergeCell ref="E826:E830"/>
    <mergeCell ref="F826:F830"/>
    <mergeCell ref="I826:I830"/>
    <mergeCell ref="F821:F825"/>
    <mergeCell ref="I821:I825"/>
    <mergeCell ref="C831:C835"/>
    <mergeCell ref="C821:C825"/>
    <mergeCell ref="D821:D825"/>
    <mergeCell ref="E821:E825"/>
    <mergeCell ref="F507:F511"/>
    <mergeCell ref="I507:I511"/>
    <mergeCell ref="F422:F426"/>
    <mergeCell ref="F846:F850"/>
    <mergeCell ref="I846:I850"/>
    <mergeCell ref="A851:A855"/>
    <mergeCell ref="B851:B855"/>
    <mergeCell ref="D851:D855"/>
    <mergeCell ref="E851:E855"/>
    <mergeCell ref="F851:F855"/>
    <mergeCell ref="B816:B820"/>
    <mergeCell ref="D816:D820"/>
    <mergeCell ref="E816:E820"/>
    <mergeCell ref="I816:I820"/>
    <mergeCell ref="I851:I855"/>
    <mergeCell ref="A841:A845"/>
    <mergeCell ref="B841:B845"/>
    <mergeCell ref="D841:D845"/>
    <mergeCell ref="E841:E845"/>
    <mergeCell ref="F841:F845"/>
    <mergeCell ref="C836:C840"/>
    <mergeCell ref="C826:C830"/>
    <mergeCell ref="C841:C845"/>
    <mergeCell ref="C846:C850"/>
    <mergeCell ref="C851:C855"/>
    <mergeCell ref="A846:A850"/>
    <mergeCell ref="B846:B850"/>
    <mergeCell ref="D846:D850"/>
    <mergeCell ref="A810:A814"/>
    <mergeCell ref="B810:B814"/>
    <mergeCell ref="D810:D814"/>
    <mergeCell ref="E810:E814"/>
    <mergeCell ref="C856:C860"/>
    <mergeCell ref="C861:C865"/>
    <mergeCell ref="I477:I481"/>
    <mergeCell ref="F482:F486"/>
    <mergeCell ref="I482:I486"/>
    <mergeCell ref="I770:I774"/>
    <mergeCell ref="I775:I779"/>
    <mergeCell ref="F770:F774"/>
    <mergeCell ref="F775:F779"/>
    <mergeCell ref="A764:I764"/>
    <mergeCell ref="F765:F769"/>
    <mergeCell ref="I765:I769"/>
    <mergeCell ref="A759:A763"/>
    <mergeCell ref="B759:B763"/>
    <mergeCell ref="D759:D763"/>
    <mergeCell ref="E759:E763"/>
    <mergeCell ref="F759:F763"/>
    <mergeCell ref="I841:I845"/>
    <mergeCell ref="A836:A840"/>
    <mergeCell ref="B836:B840"/>
    <mergeCell ref="D836:D840"/>
    <mergeCell ref="E836:E840"/>
    <mergeCell ref="F836:F840"/>
    <mergeCell ref="I836:I840"/>
    <mergeCell ref="E846:E850"/>
    <mergeCell ref="F785:F789"/>
    <mergeCell ref="I785:I789"/>
    <mergeCell ref="A487:A491"/>
    <mergeCell ref="B487:B491"/>
    <mergeCell ref="D487:D491"/>
    <mergeCell ref="E487:E491"/>
    <mergeCell ref="I487:I491"/>
    <mergeCell ref="D135:D169"/>
    <mergeCell ref="A185:A199"/>
    <mergeCell ref="B185:B199"/>
    <mergeCell ref="C185:C199"/>
    <mergeCell ref="D185:D199"/>
    <mergeCell ref="E185:E199"/>
    <mergeCell ref="A492:A496"/>
    <mergeCell ref="B492:B496"/>
    <mergeCell ref="C492:C496"/>
    <mergeCell ref="D492:D496"/>
    <mergeCell ref="E492:E496"/>
    <mergeCell ref="F492:F496"/>
    <mergeCell ref="I492:I496"/>
    <mergeCell ref="C765:C779"/>
    <mergeCell ref="A765:A789"/>
    <mergeCell ref="B765:B789"/>
    <mergeCell ref="D765:D789"/>
    <mergeCell ref="E765:E789"/>
    <mergeCell ref="E401:E405"/>
    <mergeCell ref="F401:F405"/>
    <mergeCell ref="I401:I405"/>
    <mergeCell ref="A396:A400"/>
    <mergeCell ref="B396:B400"/>
    <mergeCell ref="D396:D400"/>
    <mergeCell ref="E396:E400"/>
    <mergeCell ref="F396:F400"/>
    <mergeCell ref="I396:I400"/>
    <mergeCell ref="F487:F491"/>
    <mergeCell ref="F517:F521"/>
    <mergeCell ref="I517:I521"/>
    <mergeCell ref="F780:F784"/>
    <mergeCell ref="I780:I784"/>
  </mergeCells>
  <pageMargins left="0.35433070866141736" right="0.19685039370078741" top="0.27559055118110237" bottom="0.23622047244094491" header="0.31496062992125984" footer="0.31496062992125984"/>
  <pageSetup paperSize="9" scale="36" fitToHeight="13"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K831"/>
  <sheetViews>
    <sheetView topLeftCell="E803" workbookViewId="0">
      <selection activeCell="J832" sqref="J832"/>
    </sheetView>
  </sheetViews>
  <sheetFormatPr defaultColWidth="11.7109375" defaultRowHeight="31.5" customHeight="1"/>
  <cols>
    <col min="1" max="1" width="8.140625" style="24" customWidth="1"/>
    <col min="2" max="2" width="52.140625" style="24" customWidth="1"/>
    <col min="3" max="3" width="15.7109375" style="24" customWidth="1"/>
    <col min="4" max="5" width="57.140625" style="24" customWidth="1"/>
    <col min="6" max="6" width="29.85546875" style="24" customWidth="1"/>
    <col min="7" max="9" width="20.5703125" style="64" customWidth="1"/>
    <col min="10" max="10" width="102.140625" style="24" customWidth="1"/>
  </cols>
  <sheetData>
    <row r="1" spans="1:11" ht="31.5" customHeight="1">
      <c r="A1" s="21"/>
      <c r="B1" s="22"/>
      <c r="C1" s="21"/>
      <c r="D1" s="23"/>
      <c r="E1" s="23"/>
      <c r="G1" s="43"/>
      <c r="H1" s="43"/>
      <c r="I1" s="43"/>
      <c r="J1" s="25" t="s">
        <v>0</v>
      </c>
    </row>
    <row r="2" spans="1:11" ht="31.5" customHeight="1">
      <c r="A2" s="21"/>
      <c r="B2" s="22"/>
      <c r="C2" s="21"/>
      <c r="D2" s="23"/>
      <c r="E2" s="23"/>
      <c r="G2" s="43"/>
      <c r="H2" s="43"/>
      <c r="I2" s="43"/>
      <c r="J2" s="23"/>
    </row>
    <row r="3" spans="1:11" ht="31.5" customHeight="1">
      <c r="A3" s="178" t="s">
        <v>1</v>
      </c>
      <c r="B3" s="178"/>
      <c r="C3" s="178"/>
      <c r="D3" s="178"/>
      <c r="E3" s="178"/>
      <c r="F3" s="178"/>
      <c r="G3" s="178"/>
      <c r="H3" s="178"/>
      <c r="I3" s="178"/>
      <c r="J3" s="178"/>
    </row>
    <row r="4" spans="1:11" ht="31.5" customHeight="1">
      <c r="A4" s="178"/>
      <c r="B4" s="178"/>
      <c r="C4" s="178"/>
      <c r="D4" s="178"/>
      <c r="E4" s="178"/>
      <c r="F4" s="178"/>
      <c r="G4" s="178"/>
      <c r="H4" s="178"/>
      <c r="I4" s="178"/>
      <c r="J4" s="178"/>
    </row>
    <row r="5" spans="1:11" ht="31.5" customHeight="1">
      <c r="A5" s="179" t="s">
        <v>2</v>
      </c>
      <c r="B5" s="179" t="s">
        <v>3</v>
      </c>
      <c r="C5" s="179" t="s">
        <v>4</v>
      </c>
      <c r="D5" s="180" t="s">
        <v>5</v>
      </c>
      <c r="E5" s="180" t="s">
        <v>6</v>
      </c>
      <c r="F5" s="182" t="s">
        <v>7</v>
      </c>
      <c r="G5" s="182"/>
      <c r="H5" s="182"/>
      <c r="I5" s="182"/>
      <c r="J5" s="183" t="s">
        <v>8</v>
      </c>
    </row>
    <row r="6" spans="1:11" ht="31.5" customHeight="1">
      <c r="A6" s="179"/>
      <c r="B6" s="179"/>
      <c r="C6" s="179"/>
      <c r="D6" s="181"/>
      <c r="E6" s="181"/>
      <c r="F6" s="26" t="s">
        <v>9</v>
      </c>
      <c r="G6" s="44">
        <v>2025</v>
      </c>
      <c r="H6" s="44">
        <v>2026</v>
      </c>
      <c r="I6" s="44">
        <v>2027</v>
      </c>
      <c r="J6" s="184"/>
    </row>
    <row r="7" spans="1:11" ht="31.5" customHeight="1">
      <c r="A7" s="27">
        <v>1</v>
      </c>
      <c r="B7" s="28">
        <v>2</v>
      </c>
      <c r="C7" s="27">
        <v>3</v>
      </c>
      <c r="D7" s="27">
        <v>4</v>
      </c>
      <c r="E7" s="27">
        <v>5</v>
      </c>
      <c r="F7" s="27">
        <v>6</v>
      </c>
      <c r="G7" s="44">
        <v>7</v>
      </c>
      <c r="H7" s="44">
        <v>8</v>
      </c>
      <c r="I7" s="44">
        <v>9</v>
      </c>
      <c r="J7" s="27">
        <v>10</v>
      </c>
    </row>
    <row r="8" spans="1:11" ht="31.5" customHeight="1">
      <c r="A8" s="192" t="s">
        <v>10</v>
      </c>
      <c r="B8" s="193"/>
      <c r="C8" s="193"/>
      <c r="D8" s="193"/>
      <c r="E8" s="193"/>
      <c r="F8" s="193"/>
      <c r="G8" s="193"/>
      <c r="H8" s="193"/>
      <c r="I8" s="193"/>
      <c r="J8" s="194"/>
      <c r="K8" s="14"/>
    </row>
    <row r="9" spans="1:11" ht="31.5" customHeight="1">
      <c r="A9" s="195" t="s">
        <v>11</v>
      </c>
      <c r="B9" s="196"/>
      <c r="C9" s="196"/>
      <c r="D9" s="196"/>
      <c r="E9" s="196"/>
      <c r="F9" s="196"/>
      <c r="G9" s="196"/>
      <c r="H9" s="196"/>
      <c r="I9" s="196"/>
      <c r="J9" s="197"/>
      <c r="K9" s="11"/>
    </row>
    <row r="10" spans="1:11" ht="31.5" hidden="1" customHeight="1">
      <c r="A10" s="185" t="s">
        <v>12</v>
      </c>
      <c r="B10" s="186" t="s">
        <v>13</v>
      </c>
      <c r="C10" s="187" t="s">
        <v>14</v>
      </c>
      <c r="D10" s="188" t="s">
        <v>15</v>
      </c>
      <c r="E10" s="198"/>
      <c r="F10" s="29" t="s">
        <v>16</v>
      </c>
      <c r="G10" s="45">
        <f>G11+G12+G13+G14</f>
        <v>0</v>
      </c>
      <c r="H10" s="45">
        <f>H11+H12+H13+H14</f>
        <v>0</v>
      </c>
      <c r="I10" s="45">
        <f>I11+I12+I13+I14</f>
        <v>0</v>
      </c>
      <c r="J10" s="188" t="s">
        <v>17</v>
      </c>
    </row>
    <row r="11" spans="1:11" ht="31.5" hidden="1" customHeight="1">
      <c r="A11" s="185"/>
      <c r="B11" s="186"/>
      <c r="C11" s="187"/>
      <c r="D11" s="188"/>
      <c r="E11" s="199"/>
      <c r="F11" s="30" t="s">
        <v>18</v>
      </c>
      <c r="G11" s="45">
        <v>0</v>
      </c>
      <c r="H11" s="45">
        <v>0</v>
      </c>
      <c r="I11" s="45">
        <v>0</v>
      </c>
      <c r="J11" s="188"/>
    </row>
    <row r="12" spans="1:11" ht="31.5" hidden="1" customHeight="1">
      <c r="A12" s="185"/>
      <c r="B12" s="186"/>
      <c r="C12" s="187"/>
      <c r="D12" s="188"/>
      <c r="E12" s="199"/>
      <c r="F12" s="30" t="s">
        <v>19</v>
      </c>
      <c r="G12" s="45">
        <v>0</v>
      </c>
      <c r="H12" s="45">
        <v>0</v>
      </c>
      <c r="I12" s="45">
        <v>0</v>
      </c>
      <c r="J12" s="188"/>
    </row>
    <row r="13" spans="1:11" ht="31.5" hidden="1" customHeight="1">
      <c r="A13" s="185"/>
      <c r="B13" s="186"/>
      <c r="C13" s="187"/>
      <c r="D13" s="188"/>
      <c r="E13" s="199"/>
      <c r="F13" s="30" t="s">
        <v>20</v>
      </c>
      <c r="G13" s="45">
        <v>0</v>
      </c>
      <c r="H13" s="45">
        <v>0</v>
      </c>
      <c r="I13" s="45">
        <v>0</v>
      </c>
      <c r="J13" s="188"/>
    </row>
    <row r="14" spans="1:11" ht="31.5" hidden="1" customHeight="1">
      <c r="A14" s="185"/>
      <c r="B14" s="186"/>
      <c r="C14" s="187"/>
      <c r="D14" s="188"/>
      <c r="E14" s="200"/>
      <c r="F14" s="30" t="s">
        <v>21</v>
      </c>
      <c r="G14" s="45">
        <v>0</v>
      </c>
      <c r="H14" s="45">
        <v>0</v>
      </c>
      <c r="I14" s="45">
        <v>0</v>
      </c>
      <c r="J14" s="188"/>
    </row>
    <row r="15" spans="1:11" ht="31.5" hidden="1" customHeight="1">
      <c r="A15" s="185" t="s">
        <v>22</v>
      </c>
      <c r="B15" s="186" t="s">
        <v>25</v>
      </c>
      <c r="C15" s="187" t="s">
        <v>14</v>
      </c>
      <c r="D15" s="188" t="s">
        <v>430</v>
      </c>
      <c r="E15" s="189"/>
      <c r="F15" s="29" t="s">
        <v>16</v>
      </c>
      <c r="G15" s="45">
        <f>G16+G17+G18+G19</f>
        <v>0</v>
      </c>
      <c r="H15" s="45">
        <f>H16+H17+H18+H19</f>
        <v>0</v>
      </c>
      <c r="I15" s="45">
        <f>I16+I17+I18+I19</f>
        <v>0</v>
      </c>
      <c r="J15" s="188" t="s">
        <v>26</v>
      </c>
    </row>
    <row r="16" spans="1:11" ht="31.5" hidden="1" customHeight="1">
      <c r="A16" s="185"/>
      <c r="B16" s="186"/>
      <c r="C16" s="187"/>
      <c r="D16" s="188"/>
      <c r="E16" s="190"/>
      <c r="F16" s="30" t="s">
        <v>18</v>
      </c>
      <c r="G16" s="45">
        <v>0</v>
      </c>
      <c r="H16" s="45">
        <v>0</v>
      </c>
      <c r="I16" s="45">
        <v>0</v>
      </c>
      <c r="J16" s="188"/>
    </row>
    <row r="17" spans="1:10" ht="31.5" hidden="1" customHeight="1">
      <c r="A17" s="185"/>
      <c r="B17" s="186"/>
      <c r="C17" s="187"/>
      <c r="D17" s="188"/>
      <c r="E17" s="190"/>
      <c r="F17" s="30" t="s">
        <v>19</v>
      </c>
      <c r="G17" s="45">
        <v>0</v>
      </c>
      <c r="H17" s="45">
        <v>0</v>
      </c>
      <c r="I17" s="45">
        <v>0</v>
      </c>
      <c r="J17" s="188"/>
    </row>
    <row r="18" spans="1:10" ht="31.5" hidden="1" customHeight="1">
      <c r="A18" s="185"/>
      <c r="B18" s="186"/>
      <c r="C18" s="187"/>
      <c r="D18" s="188"/>
      <c r="E18" s="190"/>
      <c r="F18" s="30" t="s">
        <v>20</v>
      </c>
      <c r="G18" s="45">
        <v>0</v>
      </c>
      <c r="H18" s="45">
        <v>0</v>
      </c>
      <c r="I18" s="45">
        <v>0</v>
      </c>
      <c r="J18" s="188"/>
    </row>
    <row r="19" spans="1:10" ht="31.5" hidden="1" customHeight="1">
      <c r="A19" s="185"/>
      <c r="B19" s="186"/>
      <c r="C19" s="187"/>
      <c r="D19" s="188"/>
      <c r="E19" s="191"/>
      <c r="F19" s="30" t="s">
        <v>21</v>
      </c>
      <c r="G19" s="45">
        <v>0</v>
      </c>
      <c r="H19" s="45">
        <v>0</v>
      </c>
      <c r="I19" s="45">
        <v>0</v>
      </c>
      <c r="J19" s="188"/>
    </row>
    <row r="20" spans="1:10" ht="31.5" hidden="1" customHeight="1">
      <c r="A20" s="185" t="s">
        <v>24</v>
      </c>
      <c r="B20" s="186" t="s">
        <v>28</v>
      </c>
      <c r="C20" s="187" t="s">
        <v>14</v>
      </c>
      <c r="D20" s="213" t="s">
        <v>29</v>
      </c>
      <c r="E20" s="198"/>
      <c r="F20" s="29" t="s">
        <v>16</v>
      </c>
      <c r="G20" s="45">
        <f>G21+G22+G23+G24</f>
        <v>0</v>
      </c>
      <c r="H20" s="45">
        <f>H21+H22+H23+H24</f>
        <v>0</v>
      </c>
      <c r="I20" s="45">
        <f>I21+I22+I23+I24</f>
        <v>0</v>
      </c>
      <c r="J20" s="188" t="s">
        <v>30</v>
      </c>
    </row>
    <row r="21" spans="1:10" ht="31.5" hidden="1" customHeight="1">
      <c r="A21" s="185"/>
      <c r="B21" s="186"/>
      <c r="C21" s="187"/>
      <c r="D21" s="213"/>
      <c r="E21" s="199"/>
      <c r="F21" s="30" t="s">
        <v>18</v>
      </c>
      <c r="G21" s="45">
        <v>0</v>
      </c>
      <c r="H21" s="45">
        <v>0</v>
      </c>
      <c r="I21" s="45">
        <v>0</v>
      </c>
      <c r="J21" s="188"/>
    </row>
    <row r="22" spans="1:10" ht="31.5" hidden="1" customHeight="1">
      <c r="A22" s="185"/>
      <c r="B22" s="186"/>
      <c r="C22" s="187"/>
      <c r="D22" s="213"/>
      <c r="E22" s="199"/>
      <c r="F22" s="30" t="s">
        <v>19</v>
      </c>
      <c r="G22" s="45">
        <v>0</v>
      </c>
      <c r="H22" s="45">
        <v>0</v>
      </c>
      <c r="I22" s="45">
        <v>0</v>
      </c>
      <c r="J22" s="188"/>
    </row>
    <row r="23" spans="1:10" ht="31.5" hidden="1" customHeight="1">
      <c r="A23" s="185"/>
      <c r="B23" s="186"/>
      <c r="C23" s="187"/>
      <c r="D23" s="213"/>
      <c r="E23" s="199"/>
      <c r="F23" s="30" t="s">
        <v>20</v>
      </c>
      <c r="G23" s="46">
        <v>0</v>
      </c>
      <c r="H23" s="45">
        <v>0</v>
      </c>
      <c r="I23" s="45">
        <v>0</v>
      </c>
      <c r="J23" s="188"/>
    </row>
    <row r="24" spans="1:10" ht="31.5" hidden="1" customHeight="1">
      <c r="A24" s="185"/>
      <c r="B24" s="186"/>
      <c r="C24" s="187"/>
      <c r="D24" s="213"/>
      <c r="E24" s="200"/>
      <c r="F24" s="30" t="s">
        <v>21</v>
      </c>
      <c r="G24" s="45">
        <v>0</v>
      </c>
      <c r="H24" s="45">
        <v>0</v>
      </c>
      <c r="I24" s="45">
        <v>0</v>
      </c>
      <c r="J24" s="188"/>
    </row>
    <row r="25" spans="1:10" ht="20.25" customHeight="1">
      <c r="A25" s="201" t="s">
        <v>27</v>
      </c>
      <c r="B25" s="204" t="s">
        <v>32</v>
      </c>
      <c r="C25" s="207" t="s">
        <v>415</v>
      </c>
      <c r="D25" s="204" t="s">
        <v>430</v>
      </c>
      <c r="E25" s="186" t="s">
        <v>33</v>
      </c>
      <c r="F25" s="31" t="s">
        <v>16</v>
      </c>
      <c r="G25" s="47">
        <f>G26+G27+G28+G29</f>
        <v>0</v>
      </c>
      <c r="H25" s="47">
        <f>H26+H27+H28+H29</f>
        <v>0</v>
      </c>
      <c r="I25" s="47">
        <f>I26+I27+I28+I29</f>
        <v>0</v>
      </c>
      <c r="J25" s="210" t="s">
        <v>457</v>
      </c>
    </row>
    <row r="26" spans="1:10" ht="20.25" customHeight="1">
      <c r="A26" s="202"/>
      <c r="B26" s="205"/>
      <c r="C26" s="208"/>
      <c r="D26" s="205"/>
      <c r="E26" s="186"/>
      <c r="F26" s="32" t="s">
        <v>18</v>
      </c>
      <c r="G26" s="47">
        <v>0</v>
      </c>
      <c r="H26" s="47">
        <v>0</v>
      </c>
      <c r="I26" s="47">
        <v>0</v>
      </c>
      <c r="J26" s="211"/>
    </row>
    <row r="27" spans="1:10" ht="20.25" customHeight="1">
      <c r="A27" s="202"/>
      <c r="B27" s="205"/>
      <c r="C27" s="208"/>
      <c r="D27" s="205"/>
      <c r="E27" s="186"/>
      <c r="F27" s="32" t="s">
        <v>19</v>
      </c>
      <c r="G27" s="47">
        <v>0</v>
      </c>
      <c r="H27" s="47">
        <v>0</v>
      </c>
      <c r="I27" s="47">
        <v>0</v>
      </c>
      <c r="J27" s="211"/>
    </row>
    <row r="28" spans="1:10" ht="20.25" customHeight="1">
      <c r="A28" s="202"/>
      <c r="B28" s="205"/>
      <c r="C28" s="208"/>
      <c r="D28" s="205"/>
      <c r="E28" s="186"/>
      <c r="F28" s="32" t="s">
        <v>20</v>
      </c>
      <c r="G28" s="47">
        <v>0</v>
      </c>
      <c r="H28" s="47">
        <v>0</v>
      </c>
      <c r="I28" s="47">
        <v>0</v>
      </c>
      <c r="J28" s="211"/>
    </row>
    <row r="29" spans="1:10" ht="20.25" customHeight="1">
      <c r="A29" s="203"/>
      <c r="B29" s="206"/>
      <c r="C29" s="209"/>
      <c r="D29" s="206"/>
      <c r="E29" s="186"/>
      <c r="F29" s="32" t="s">
        <v>21</v>
      </c>
      <c r="G29" s="47">
        <v>0</v>
      </c>
      <c r="H29" s="47">
        <v>0</v>
      </c>
      <c r="I29" s="47">
        <v>0</v>
      </c>
      <c r="J29" s="212"/>
    </row>
    <row r="30" spans="1:10" ht="20.25" hidden="1" customHeight="1">
      <c r="A30" s="187" t="s">
        <v>31</v>
      </c>
      <c r="B30" s="186" t="s">
        <v>35</v>
      </c>
      <c r="C30" s="187" t="s">
        <v>14</v>
      </c>
      <c r="D30" s="210" t="s">
        <v>36</v>
      </c>
      <c r="E30" s="198"/>
      <c r="F30" s="29" t="s">
        <v>16</v>
      </c>
      <c r="G30" s="45">
        <f>G31+G32+G33+G34</f>
        <v>0</v>
      </c>
      <c r="H30" s="45">
        <f>H31+H32+H33+H34</f>
        <v>0</v>
      </c>
      <c r="I30" s="45">
        <f>I31+I32+I33+I34</f>
        <v>0</v>
      </c>
      <c r="J30" s="188" t="s">
        <v>37</v>
      </c>
    </row>
    <row r="31" spans="1:10" ht="20.25" hidden="1" customHeight="1">
      <c r="A31" s="187"/>
      <c r="B31" s="186"/>
      <c r="C31" s="187"/>
      <c r="D31" s="211"/>
      <c r="E31" s="199"/>
      <c r="F31" s="30" t="s">
        <v>18</v>
      </c>
      <c r="G31" s="45">
        <v>0</v>
      </c>
      <c r="H31" s="45">
        <v>0</v>
      </c>
      <c r="I31" s="45">
        <v>0</v>
      </c>
      <c r="J31" s="188"/>
    </row>
    <row r="32" spans="1:10" ht="20.25" hidden="1" customHeight="1">
      <c r="A32" s="187"/>
      <c r="B32" s="186"/>
      <c r="C32" s="187"/>
      <c r="D32" s="211"/>
      <c r="E32" s="199"/>
      <c r="F32" s="30" t="s">
        <v>19</v>
      </c>
      <c r="G32" s="45">
        <v>0</v>
      </c>
      <c r="H32" s="45">
        <v>0</v>
      </c>
      <c r="I32" s="45">
        <v>0</v>
      </c>
      <c r="J32" s="188"/>
    </row>
    <row r="33" spans="1:10" ht="20.25" hidden="1" customHeight="1">
      <c r="A33" s="187"/>
      <c r="B33" s="186"/>
      <c r="C33" s="187"/>
      <c r="D33" s="211"/>
      <c r="E33" s="199"/>
      <c r="F33" s="30" t="s">
        <v>20</v>
      </c>
      <c r="G33" s="45">
        <v>0</v>
      </c>
      <c r="H33" s="45">
        <v>0</v>
      </c>
      <c r="I33" s="45">
        <v>0</v>
      </c>
      <c r="J33" s="188"/>
    </row>
    <row r="34" spans="1:10" ht="20.25" hidden="1" customHeight="1">
      <c r="A34" s="187"/>
      <c r="B34" s="186"/>
      <c r="C34" s="187"/>
      <c r="D34" s="212"/>
      <c r="E34" s="200"/>
      <c r="F34" s="30" t="s">
        <v>21</v>
      </c>
      <c r="G34" s="45">
        <v>0</v>
      </c>
      <c r="H34" s="45">
        <v>0</v>
      </c>
      <c r="I34" s="45">
        <v>0</v>
      </c>
      <c r="J34" s="188"/>
    </row>
    <row r="35" spans="1:10" ht="20.25" customHeight="1">
      <c r="A35" s="214" t="s">
        <v>34</v>
      </c>
      <c r="B35" s="215" t="s">
        <v>39</v>
      </c>
      <c r="C35" s="214">
        <v>2025</v>
      </c>
      <c r="D35" s="216" t="s">
        <v>398</v>
      </c>
      <c r="E35" s="215" t="s">
        <v>41</v>
      </c>
      <c r="F35" s="33" t="s">
        <v>16</v>
      </c>
      <c r="G35" s="48">
        <f>G36+G37+G38+G39</f>
        <v>0</v>
      </c>
      <c r="H35" s="48">
        <f>H36+H37+H38+H39</f>
        <v>0</v>
      </c>
      <c r="I35" s="48">
        <f>I36+I37+I38+I39</f>
        <v>0</v>
      </c>
      <c r="J35" s="215" t="s">
        <v>42</v>
      </c>
    </row>
    <row r="36" spans="1:10" ht="20.25" customHeight="1">
      <c r="A36" s="214"/>
      <c r="B36" s="215"/>
      <c r="C36" s="214"/>
      <c r="D36" s="217"/>
      <c r="E36" s="215"/>
      <c r="F36" s="33" t="s">
        <v>18</v>
      </c>
      <c r="G36" s="48">
        <v>0</v>
      </c>
      <c r="H36" s="48">
        <v>0</v>
      </c>
      <c r="I36" s="48">
        <v>0</v>
      </c>
      <c r="J36" s="215"/>
    </row>
    <row r="37" spans="1:10" ht="20.25" customHeight="1">
      <c r="A37" s="214"/>
      <c r="B37" s="215"/>
      <c r="C37" s="214"/>
      <c r="D37" s="217"/>
      <c r="E37" s="215"/>
      <c r="F37" s="33" t="s">
        <v>19</v>
      </c>
      <c r="G37" s="48">
        <v>0</v>
      </c>
      <c r="H37" s="48">
        <v>0</v>
      </c>
      <c r="I37" s="48">
        <v>0</v>
      </c>
      <c r="J37" s="215"/>
    </row>
    <row r="38" spans="1:10" ht="20.25" customHeight="1">
      <c r="A38" s="214"/>
      <c r="B38" s="215"/>
      <c r="C38" s="214"/>
      <c r="D38" s="217"/>
      <c r="E38" s="215"/>
      <c r="F38" s="33" t="s">
        <v>20</v>
      </c>
      <c r="G38" s="48">
        <v>0</v>
      </c>
      <c r="H38" s="48">
        <v>0</v>
      </c>
      <c r="I38" s="48">
        <v>0</v>
      </c>
      <c r="J38" s="215"/>
    </row>
    <row r="39" spans="1:10" ht="20.25" customHeight="1">
      <c r="A39" s="214"/>
      <c r="B39" s="215"/>
      <c r="C39" s="214"/>
      <c r="D39" s="218"/>
      <c r="E39" s="215"/>
      <c r="F39" s="33" t="s">
        <v>21</v>
      </c>
      <c r="G39" s="48">
        <v>0</v>
      </c>
      <c r="H39" s="48">
        <v>0</v>
      </c>
      <c r="I39" s="48">
        <v>0</v>
      </c>
      <c r="J39" s="215"/>
    </row>
    <row r="40" spans="1:10" ht="20.25" hidden="1" customHeight="1">
      <c r="A40" s="185" t="s">
        <v>38</v>
      </c>
      <c r="B40" s="204" t="s">
        <v>44</v>
      </c>
      <c r="C40" s="187" t="s">
        <v>14</v>
      </c>
      <c r="D40" s="210" t="s">
        <v>45</v>
      </c>
      <c r="E40" s="198"/>
      <c r="F40" s="29" t="s">
        <v>16</v>
      </c>
      <c r="G40" s="45">
        <f>G41+G42+G43+G44</f>
        <v>0</v>
      </c>
      <c r="H40" s="45">
        <f>H41+H42+H43+H44</f>
        <v>0</v>
      </c>
      <c r="I40" s="45">
        <f>I41+I42+I43+I44</f>
        <v>0</v>
      </c>
      <c r="J40" s="188" t="s">
        <v>46</v>
      </c>
    </row>
    <row r="41" spans="1:10" ht="20.25" hidden="1" customHeight="1">
      <c r="A41" s="185"/>
      <c r="B41" s="205"/>
      <c r="C41" s="187"/>
      <c r="D41" s="211"/>
      <c r="E41" s="199"/>
      <c r="F41" s="30" t="s">
        <v>18</v>
      </c>
      <c r="G41" s="45">
        <v>0</v>
      </c>
      <c r="H41" s="45">
        <v>0</v>
      </c>
      <c r="I41" s="45">
        <v>0</v>
      </c>
      <c r="J41" s="188"/>
    </row>
    <row r="42" spans="1:10" ht="20.25" hidden="1" customHeight="1">
      <c r="A42" s="185"/>
      <c r="B42" s="205"/>
      <c r="C42" s="187"/>
      <c r="D42" s="211"/>
      <c r="E42" s="199"/>
      <c r="F42" s="30" t="s">
        <v>19</v>
      </c>
      <c r="G42" s="45">
        <v>0</v>
      </c>
      <c r="H42" s="45">
        <v>0</v>
      </c>
      <c r="I42" s="45">
        <v>0</v>
      </c>
      <c r="J42" s="188"/>
    </row>
    <row r="43" spans="1:10" ht="20.25" hidden="1" customHeight="1">
      <c r="A43" s="185"/>
      <c r="B43" s="205"/>
      <c r="C43" s="187"/>
      <c r="D43" s="211"/>
      <c r="E43" s="199"/>
      <c r="F43" s="30" t="s">
        <v>20</v>
      </c>
      <c r="G43" s="46">
        <v>0</v>
      </c>
      <c r="H43" s="45">
        <v>0</v>
      </c>
      <c r="I43" s="45">
        <v>0</v>
      </c>
      <c r="J43" s="188"/>
    </row>
    <row r="44" spans="1:10" ht="20.25" hidden="1" customHeight="1">
      <c r="A44" s="185"/>
      <c r="B44" s="206"/>
      <c r="C44" s="187"/>
      <c r="D44" s="212"/>
      <c r="E44" s="200"/>
      <c r="F44" s="30" t="s">
        <v>21</v>
      </c>
      <c r="G44" s="45">
        <v>0</v>
      </c>
      <c r="H44" s="45">
        <v>0</v>
      </c>
      <c r="I44" s="45">
        <v>0</v>
      </c>
      <c r="J44" s="188"/>
    </row>
    <row r="45" spans="1:10" ht="20.25" customHeight="1">
      <c r="A45" s="219" t="s">
        <v>43</v>
      </c>
      <c r="B45" s="215" t="s">
        <v>47</v>
      </c>
      <c r="C45" s="214" t="s">
        <v>415</v>
      </c>
      <c r="D45" s="215" t="s">
        <v>48</v>
      </c>
      <c r="E45" s="215" t="s">
        <v>49</v>
      </c>
      <c r="F45" s="33" t="s">
        <v>16</v>
      </c>
      <c r="G45" s="48">
        <f>G46+G47+G48+G49</f>
        <v>0</v>
      </c>
      <c r="H45" s="48">
        <f>H46+H47+H48+H49</f>
        <v>0</v>
      </c>
      <c r="I45" s="48">
        <f>I46+I47+I48+I49</f>
        <v>0</v>
      </c>
      <c r="J45" s="215" t="s">
        <v>403</v>
      </c>
    </row>
    <row r="46" spans="1:10" ht="20.25" customHeight="1">
      <c r="A46" s="219"/>
      <c r="B46" s="215"/>
      <c r="C46" s="214"/>
      <c r="D46" s="215"/>
      <c r="E46" s="215"/>
      <c r="F46" s="33" t="s">
        <v>18</v>
      </c>
      <c r="G46" s="48">
        <v>0</v>
      </c>
      <c r="H46" s="48">
        <v>0</v>
      </c>
      <c r="I46" s="48">
        <v>0</v>
      </c>
      <c r="J46" s="215"/>
    </row>
    <row r="47" spans="1:10" ht="20.25" customHeight="1">
      <c r="A47" s="219"/>
      <c r="B47" s="215"/>
      <c r="C47" s="214"/>
      <c r="D47" s="215"/>
      <c r="E47" s="215"/>
      <c r="F47" s="33" t="s">
        <v>19</v>
      </c>
      <c r="G47" s="48">
        <v>0</v>
      </c>
      <c r="H47" s="48">
        <v>0</v>
      </c>
      <c r="I47" s="48">
        <v>0</v>
      </c>
      <c r="J47" s="215"/>
    </row>
    <row r="48" spans="1:10" ht="20.25" customHeight="1">
      <c r="A48" s="219"/>
      <c r="B48" s="215"/>
      <c r="C48" s="214"/>
      <c r="D48" s="215"/>
      <c r="E48" s="215"/>
      <c r="F48" s="33" t="s">
        <v>20</v>
      </c>
      <c r="G48" s="48">
        <v>0</v>
      </c>
      <c r="H48" s="48">
        <v>0</v>
      </c>
      <c r="I48" s="48">
        <v>0</v>
      </c>
      <c r="J48" s="215"/>
    </row>
    <row r="49" spans="1:11" ht="20.25" customHeight="1">
      <c r="A49" s="219"/>
      <c r="B49" s="215"/>
      <c r="C49" s="214"/>
      <c r="D49" s="215"/>
      <c r="E49" s="215"/>
      <c r="F49" s="33" t="s">
        <v>21</v>
      </c>
      <c r="G49" s="48">
        <v>0</v>
      </c>
      <c r="H49" s="48">
        <v>0</v>
      </c>
      <c r="I49" s="48">
        <v>0</v>
      </c>
      <c r="J49" s="215"/>
    </row>
    <row r="50" spans="1:11" ht="20.25" customHeight="1">
      <c r="A50" s="221" t="s">
        <v>404</v>
      </c>
      <c r="B50" s="222"/>
      <c r="C50" s="222"/>
      <c r="D50" s="222"/>
      <c r="E50" s="222"/>
      <c r="F50" s="222"/>
      <c r="G50" s="222"/>
      <c r="H50" s="222"/>
      <c r="I50" s="222"/>
      <c r="J50" s="222"/>
      <c r="K50" s="14"/>
    </row>
    <row r="51" spans="1:11" ht="20.25" hidden="1" customHeight="1">
      <c r="A51" s="187" t="s">
        <v>50</v>
      </c>
      <c r="B51" s="186" t="s">
        <v>61</v>
      </c>
      <c r="C51" s="187" t="s">
        <v>14</v>
      </c>
      <c r="D51" s="220" t="s">
        <v>62</v>
      </c>
      <c r="E51" s="211"/>
      <c r="F51" s="29" t="s">
        <v>16</v>
      </c>
      <c r="G51" s="45">
        <f>G52+G53+G54+G55</f>
        <v>0</v>
      </c>
      <c r="H51" s="45">
        <f>H52+H53+H54+H55</f>
        <v>0</v>
      </c>
      <c r="I51" s="45">
        <f>I52+I53+I54+I55</f>
        <v>0</v>
      </c>
      <c r="J51" s="188" t="s">
        <v>63</v>
      </c>
    </row>
    <row r="52" spans="1:11" ht="20.25" hidden="1" customHeight="1">
      <c r="A52" s="187"/>
      <c r="B52" s="186"/>
      <c r="C52" s="187"/>
      <c r="D52" s="211"/>
      <c r="E52" s="211"/>
      <c r="F52" s="30" t="s">
        <v>18</v>
      </c>
      <c r="G52" s="45">
        <v>0</v>
      </c>
      <c r="H52" s="45">
        <v>0</v>
      </c>
      <c r="I52" s="45">
        <v>0</v>
      </c>
      <c r="J52" s="188"/>
    </row>
    <row r="53" spans="1:11" ht="20.25" hidden="1" customHeight="1">
      <c r="A53" s="187"/>
      <c r="B53" s="186"/>
      <c r="C53" s="187"/>
      <c r="D53" s="211"/>
      <c r="E53" s="211"/>
      <c r="F53" s="30" t="s">
        <v>19</v>
      </c>
      <c r="G53" s="45">
        <v>0</v>
      </c>
      <c r="H53" s="45">
        <v>0</v>
      </c>
      <c r="I53" s="45">
        <v>0</v>
      </c>
      <c r="J53" s="188"/>
    </row>
    <row r="54" spans="1:11" ht="20.25" hidden="1" customHeight="1">
      <c r="A54" s="187"/>
      <c r="B54" s="186"/>
      <c r="C54" s="187"/>
      <c r="D54" s="211"/>
      <c r="E54" s="211"/>
      <c r="F54" s="30" t="s">
        <v>20</v>
      </c>
      <c r="G54" s="45">
        <v>0</v>
      </c>
      <c r="H54" s="45">
        <v>0</v>
      </c>
      <c r="I54" s="45">
        <v>0</v>
      </c>
      <c r="J54" s="188"/>
    </row>
    <row r="55" spans="1:11" ht="20.25" hidden="1" customHeight="1">
      <c r="A55" s="187"/>
      <c r="B55" s="186"/>
      <c r="C55" s="187"/>
      <c r="D55" s="212"/>
      <c r="E55" s="212"/>
      <c r="F55" s="30" t="s">
        <v>21</v>
      </c>
      <c r="G55" s="45">
        <v>0</v>
      </c>
      <c r="H55" s="45">
        <v>0</v>
      </c>
      <c r="I55" s="45">
        <v>0</v>
      </c>
      <c r="J55" s="188"/>
    </row>
    <row r="56" spans="1:11" ht="20.25" hidden="1" customHeight="1">
      <c r="A56" s="185" t="s">
        <v>51</v>
      </c>
      <c r="B56" s="186" t="s">
        <v>64</v>
      </c>
      <c r="C56" s="187" t="s">
        <v>14</v>
      </c>
      <c r="D56" s="220" t="s">
        <v>62</v>
      </c>
      <c r="E56" s="210"/>
      <c r="F56" s="29" t="s">
        <v>16</v>
      </c>
      <c r="G56" s="45">
        <f>G57+G58+G59+G60</f>
        <v>0</v>
      </c>
      <c r="H56" s="45">
        <f>H57+H58+H59+H60</f>
        <v>0</v>
      </c>
      <c r="I56" s="45">
        <f>I57+I58+I59+I60</f>
        <v>0</v>
      </c>
      <c r="J56" s="188" t="s">
        <v>65</v>
      </c>
    </row>
    <row r="57" spans="1:11" ht="20.25" hidden="1" customHeight="1">
      <c r="A57" s="185"/>
      <c r="B57" s="186"/>
      <c r="C57" s="187"/>
      <c r="D57" s="211"/>
      <c r="E57" s="211"/>
      <c r="F57" s="30" t="s">
        <v>18</v>
      </c>
      <c r="G57" s="45">
        <v>0</v>
      </c>
      <c r="H57" s="45">
        <v>0</v>
      </c>
      <c r="I57" s="45">
        <v>0</v>
      </c>
      <c r="J57" s="188"/>
    </row>
    <row r="58" spans="1:11" ht="20.25" hidden="1" customHeight="1">
      <c r="A58" s="185"/>
      <c r="B58" s="186"/>
      <c r="C58" s="187"/>
      <c r="D58" s="211"/>
      <c r="E58" s="211"/>
      <c r="F58" s="30" t="s">
        <v>19</v>
      </c>
      <c r="G58" s="45">
        <v>0</v>
      </c>
      <c r="H58" s="45">
        <v>0</v>
      </c>
      <c r="I58" s="45">
        <v>0</v>
      </c>
      <c r="J58" s="188"/>
    </row>
    <row r="59" spans="1:11" ht="20.25" hidden="1" customHeight="1">
      <c r="A59" s="185"/>
      <c r="B59" s="186"/>
      <c r="C59" s="187"/>
      <c r="D59" s="211"/>
      <c r="E59" s="211"/>
      <c r="F59" s="30" t="s">
        <v>20</v>
      </c>
      <c r="G59" s="45">
        <v>0</v>
      </c>
      <c r="H59" s="45">
        <v>0</v>
      </c>
      <c r="I59" s="45">
        <v>0</v>
      </c>
      <c r="J59" s="188"/>
    </row>
    <row r="60" spans="1:11" ht="20.25" hidden="1" customHeight="1">
      <c r="A60" s="185"/>
      <c r="B60" s="186"/>
      <c r="C60" s="187"/>
      <c r="D60" s="212"/>
      <c r="E60" s="212"/>
      <c r="F60" s="30" t="s">
        <v>21</v>
      </c>
      <c r="G60" s="45">
        <v>0</v>
      </c>
      <c r="H60" s="45">
        <v>0</v>
      </c>
      <c r="I60" s="45">
        <v>0</v>
      </c>
      <c r="J60" s="188"/>
    </row>
    <row r="61" spans="1:11" ht="20.25" hidden="1" customHeight="1">
      <c r="A61" s="185" t="s">
        <v>52</v>
      </c>
      <c r="B61" s="186" t="s">
        <v>66</v>
      </c>
      <c r="C61" s="187" t="s">
        <v>14</v>
      </c>
      <c r="D61" s="220" t="s">
        <v>62</v>
      </c>
      <c r="E61" s="210"/>
      <c r="F61" s="29" t="s">
        <v>16</v>
      </c>
      <c r="G61" s="45">
        <f>G62+G63+G64+G65</f>
        <v>0</v>
      </c>
      <c r="H61" s="45">
        <f>H62+H63+H64+H65</f>
        <v>0</v>
      </c>
      <c r="I61" s="45">
        <f>I62+I63+I64+I65</f>
        <v>0</v>
      </c>
      <c r="J61" s="188" t="s">
        <v>67</v>
      </c>
    </row>
    <row r="62" spans="1:11" ht="20.25" hidden="1" customHeight="1">
      <c r="A62" s="185"/>
      <c r="B62" s="186"/>
      <c r="C62" s="187"/>
      <c r="D62" s="211"/>
      <c r="E62" s="211"/>
      <c r="F62" s="30" t="s">
        <v>18</v>
      </c>
      <c r="G62" s="45">
        <v>0</v>
      </c>
      <c r="H62" s="45">
        <v>0</v>
      </c>
      <c r="I62" s="45">
        <v>0</v>
      </c>
      <c r="J62" s="188"/>
    </row>
    <row r="63" spans="1:11" ht="20.25" hidden="1" customHeight="1">
      <c r="A63" s="185"/>
      <c r="B63" s="186"/>
      <c r="C63" s="187"/>
      <c r="D63" s="211"/>
      <c r="E63" s="211"/>
      <c r="F63" s="30" t="s">
        <v>19</v>
      </c>
      <c r="G63" s="45">
        <v>0</v>
      </c>
      <c r="H63" s="45">
        <v>0</v>
      </c>
      <c r="I63" s="45">
        <v>0</v>
      </c>
      <c r="J63" s="188"/>
    </row>
    <row r="64" spans="1:11" ht="20.25" hidden="1" customHeight="1">
      <c r="A64" s="185"/>
      <c r="B64" s="186"/>
      <c r="C64" s="187"/>
      <c r="D64" s="211"/>
      <c r="E64" s="211"/>
      <c r="F64" s="30" t="s">
        <v>20</v>
      </c>
      <c r="G64" s="45">
        <v>0</v>
      </c>
      <c r="H64" s="45">
        <v>0</v>
      </c>
      <c r="I64" s="45">
        <v>0</v>
      </c>
      <c r="J64" s="188"/>
    </row>
    <row r="65" spans="1:10" ht="20.25" hidden="1" customHeight="1">
      <c r="A65" s="185"/>
      <c r="B65" s="186"/>
      <c r="C65" s="187"/>
      <c r="D65" s="212"/>
      <c r="E65" s="212"/>
      <c r="F65" s="30" t="s">
        <v>21</v>
      </c>
      <c r="G65" s="45">
        <v>0</v>
      </c>
      <c r="H65" s="45">
        <v>0</v>
      </c>
      <c r="I65" s="45">
        <v>0</v>
      </c>
      <c r="J65" s="188"/>
    </row>
    <row r="66" spans="1:10" ht="20.25" customHeight="1">
      <c r="A66" s="185" t="s">
        <v>53</v>
      </c>
      <c r="B66" s="188" t="s">
        <v>68</v>
      </c>
      <c r="C66" s="187" t="s">
        <v>415</v>
      </c>
      <c r="D66" s="220" t="s">
        <v>62</v>
      </c>
      <c r="E66" s="210" t="s">
        <v>69</v>
      </c>
      <c r="F66" s="29" t="s">
        <v>16</v>
      </c>
      <c r="G66" s="45">
        <f>G67+G68+G69+G70</f>
        <v>0</v>
      </c>
      <c r="H66" s="45">
        <f>H67+H68+H69+H70</f>
        <v>0</v>
      </c>
      <c r="I66" s="45">
        <f>I67+I68+I69+I70</f>
        <v>0</v>
      </c>
      <c r="J66" s="188" t="s">
        <v>70</v>
      </c>
    </row>
    <row r="67" spans="1:10" ht="20.25" customHeight="1">
      <c r="A67" s="185"/>
      <c r="B67" s="188"/>
      <c r="C67" s="187"/>
      <c r="D67" s="211"/>
      <c r="E67" s="211"/>
      <c r="F67" s="30" t="s">
        <v>18</v>
      </c>
      <c r="G67" s="45">
        <v>0</v>
      </c>
      <c r="H67" s="45">
        <v>0</v>
      </c>
      <c r="I67" s="45">
        <v>0</v>
      </c>
      <c r="J67" s="188"/>
    </row>
    <row r="68" spans="1:10" ht="20.25" customHeight="1">
      <c r="A68" s="185"/>
      <c r="B68" s="188"/>
      <c r="C68" s="187"/>
      <c r="D68" s="211"/>
      <c r="E68" s="211"/>
      <c r="F68" s="30" t="s">
        <v>19</v>
      </c>
      <c r="G68" s="45">
        <v>0</v>
      </c>
      <c r="H68" s="45">
        <v>0</v>
      </c>
      <c r="I68" s="45">
        <v>0</v>
      </c>
      <c r="J68" s="188"/>
    </row>
    <row r="69" spans="1:10" ht="20.25" customHeight="1">
      <c r="A69" s="185"/>
      <c r="B69" s="188"/>
      <c r="C69" s="187"/>
      <c r="D69" s="211"/>
      <c r="E69" s="211"/>
      <c r="F69" s="30" t="s">
        <v>20</v>
      </c>
      <c r="G69" s="45">
        <v>0</v>
      </c>
      <c r="H69" s="45">
        <v>0</v>
      </c>
      <c r="I69" s="45">
        <v>0</v>
      </c>
      <c r="J69" s="188"/>
    </row>
    <row r="70" spans="1:10" ht="20.25" customHeight="1">
      <c r="A70" s="185"/>
      <c r="B70" s="188"/>
      <c r="C70" s="187"/>
      <c r="D70" s="212"/>
      <c r="E70" s="212"/>
      <c r="F70" s="30" t="s">
        <v>21</v>
      </c>
      <c r="G70" s="45">
        <v>0</v>
      </c>
      <c r="H70" s="45">
        <v>0</v>
      </c>
      <c r="I70" s="45">
        <v>0</v>
      </c>
      <c r="J70" s="188"/>
    </row>
    <row r="71" spans="1:10" ht="20.25" customHeight="1">
      <c r="A71" s="223" t="s">
        <v>486</v>
      </c>
      <c r="B71" s="224"/>
      <c r="C71" s="224"/>
      <c r="D71" s="224"/>
      <c r="E71" s="224"/>
      <c r="F71" s="224"/>
      <c r="G71" s="224"/>
      <c r="H71" s="224"/>
      <c r="I71" s="224"/>
      <c r="J71" s="225"/>
    </row>
    <row r="72" spans="1:10" ht="20.25" customHeight="1">
      <c r="A72" s="187" t="s">
        <v>487</v>
      </c>
      <c r="B72" s="188" t="s">
        <v>417</v>
      </c>
      <c r="C72" s="187" t="s">
        <v>415</v>
      </c>
      <c r="D72" s="188" t="s">
        <v>416</v>
      </c>
      <c r="E72" s="188" t="s">
        <v>23</v>
      </c>
      <c r="F72" s="29" t="s">
        <v>16</v>
      </c>
      <c r="G72" s="45">
        <f>G73+G74+G75+G76</f>
        <v>3185</v>
      </c>
      <c r="H72" s="45">
        <f>H73+H74+H75+H76</f>
        <v>1450</v>
      </c>
      <c r="I72" s="45">
        <f>I73+I74+I75+I76</f>
        <v>0</v>
      </c>
      <c r="J72" s="188" t="s">
        <v>417</v>
      </c>
    </row>
    <row r="73" spans="1:10" ht="20.25" customHeight="1">
      <c r="A73" s="187"/>
      <c r="B73" s="188"/>
      <c r="C73" s="187"/>
      <c r="D73" s="188"/>
      <c r="E73" s="188"/>
      <c r="F73" s="30" t="s">
        <v>18</v>
      </c>
      <c r="G73" s="45">
        <v>0</v>
      </c>
      <c r="H73" s="45">
        <v>0</v>
      </c>
      <c r="I73" s="45">
        <v>0</v>
      </c>
      <c r="J73" s="188"/>
    </row>
    <row r="74" spans="1:10" ht="20.25" customHeight="1">
      <c r="A74" s="187"/>
      <c r="B74" s="188"/>
      <c r="C74" s="187"/>
      <c r="D74" s="188"/>
      <c r="E74" s="188"/>
      <c r="F74" s="30" t="s">
        <v>19</v>
      </c>
      <c r="G74" s="45">
        <v>0</v>
      </c>
      <c r="H74" s="45">
        <v>0</v>
      </c>
      <c r="I74" s="45">
        <v>0</v>
      </c>
      <c r="J74" s="188"/>
    </row>
    <row r="75" spans="1:10" ht="20.25" customHeight="1">
      <c r="A75" s="187"/>
      <c r="B75" s="188"/>
      <c r="C75" s="187"/>
      <c r="D75" s="188"/>
      <c r="E75" s="188"/>
      <c r="F75" s="30" t="s">
        <v>20</v>
      </c>
      <c r="G75" s="45">
        <v>3185</v>
      </c>
      <c r="H75" s="45">
        <v>1450</v>
      </c>
      <c r="I75" s="45">
        <v>0</v>
      </c>
      <c r="J75" s="188"/>
    </row>
    <row r="76" spans="1:10" ht="20.25" customHeight="1">
      <c r="A76" s="187"/>
      <c r="B76" s="188"/>
      <c r="C76" s="187"/>
      <c r="D76" s="188"/>
      <c r="E76" s="188"/>
      <c r="F76" s="30" t="s">
        <v>21</v>
      </c>
      <c r="G76" s="45">
        <v>0</v>
      </c>
      <c r="H76" s="45">
        <v>0</v>
      </c>
      <c r="I76" s="45">
        <v>0</v>
      </c>
      <c r="J76" s="188"/>
    </row>
    <row r="77" spans="1:10" ht="20.25" hidden="1" customHeight="1">
      <c r="A77" s="187" t="s">
        <v>494</v>
      </c>
      <c r="B77" s="188" t="s">
        <v>504</v>
      </c>
      <c r="C77" s="187" t="s">
        <v>415</v>
      </c>
      <c r="D77" s="188" t="s">
        <v>416</v>
      </c>
      <c r="E77" s="188"/>
      <c r="F77" s="29" t="s">
        <v>16</v>
      </c>
      <c r="G77" s="45">
        <f>G78+G79+G80+G81</f>
        <v>0</v>
      </c>
      <c r="H77" s="45">
        <f>H78+H79+H80+H81</f>
        <v>0</v>
      </c>
      <c r="I77" s="45">
        <f>I78+I79+I80+I81</f>
        <v>0</v>
      </c>
      <c r="J77" s="188" t="s">
        <v>503</v>
      </c>
    </row>
    <row r="78" spans="1:10" ht="20.25" hidden="1" customHeight="1">
      <c r="A78" s="187"/>
      <c r="B78" s="188"/>
      <c r="C78" s="187"/>
      <c r="D78" s="188"/>
      <c r="E78" s="188"/>
      <c r="F78" s="30" t="s">
        <v>18</v>
      </c>
      <c r="G78" s="45">
        <v>0</v>
      </c>
      <c r="H78" s="45">
        <v>0</v>
      </c>
      <c r="I78" s="45">
        <v>0</v>
      </c>
      <c r="J78" s="188"/>
    </row>
    <row r="79" spans="1:10" ht="20.25" hidden="1" customHeight="1">
      <c r="A79" s="187"/>
      <c r="B79" s="188"/>
      <c r="C79" s="187"/>
      <c r="D79" s="188"/>
      <c r="E79" s="188"/>
      <c r="F79" s="30" t="s">
        <v>19</v>
      </c>
      <c r="G79" s="45">
        <v>0</v>
      </c>
      <c r="H79" s="45">
        <v>0</v>
      </c>
      <c r="I79" s="45">
        <v>0</v>
      </c>
      <c r="J79" s="188"/>
    </row>
    <row r="80" spans="1:10" ht="20.25" hidden="1" customHeight="1">
      <c r="A80" s="187"/>
      <c r="B80" s="188"/>
      <c r="C80" s="187"/>
      <c r="D80" s="188"/>
      <c r="E80" s="188"/>
      <c r="F80" s="30" t="s">
        <v>20</v>
      </c>
      <c r="G80" s="45">
        <v>0</v>
      </c>
      <c r="H80" s="45">
        <v>0</v>
      </c>
      <c r="I80" s="45">
        <v>0</v>
      </c>
      <c r="J80" s="188"/>
    </row>
    <row r="81" spans="1:10" ht="20.25" hidden="1" customHeight="1">
      <c r="A81" s="187"/>
      <c r="B81" s="188"/>
      <c r="C81" s="187"/>
      <c r="D81" s="188"/>
      <c r="E81" s="188"/>
      <c r="F81" s="30" t="s">
        <v>21</v>
      </c>
      <c r="G81" s="45">
        <v>0</v>
      </c>
      <c r="H81" s="45">
        <v>0</v>
      </c>
      <c r="I81" s="45">
        <v>0</v>
      </c>
      <c r="J81" s="188"/>
    </row>
    <row r="82" spans="1:10" ht="20.25" hidden="1" customHeight="1">
      <c r="A82" s="187" t="s">
        <v>495</v>
      </c>
      <c r="B82" s="188" t="s">
        <v>488</v>
      </c>
      <c r="C82" s="187" t="s">
        <v>415</v>
      </c>
      <c r="D82" s="188" t="s">
        <v>416</v>
      </c>
      <c r="E82" s="188"/>
      <c r="F82" s="29" t="s">
        <v>16</v>
      </c>
      <c r="G82" s="45">
        <f>G83+G84+G85+G86</f>
        <v>0</v>
      </c>
      <c r="H82" s="45">
        <f>H83+H84+H85+H86</f>
        <v>0</v>
      </c>
      <c r="I82" s="45">
        <f>I83+I84+I85+I86</f>
        <v>0</v>
      </c>
      <c r="J82" s="188" t="s">
        <v>503</v>
      </c>
    </row>
    <row r="83" spans="1:10" ht="20.25" hidden="1" customHeight="1">
      <c r="A83" s="187"/>
      <c r="B83" s="188"/>
      <c r="C83" s="187"/>
      <c r="D83" s="188"/>
      <c r="E83" s="188"/>
      <c r="F83" s="30" t="s">
        <v>18</v>
      </c>
      <c r="G83" s="45">
        <v>0</v>
      </c>
      <c r="H83" s="45">
        <v>0</v>
      </c>
      <c r="I83" s="45">
        <v>0</v>
      </c>
      <c r="J83" s="188"/>
    </row>
    <row r="84" spans="1:10" ht="20.25" hidden="1" customHeight="1">
      <c r="A84" s="187"/>
      <c r="B84" s="188"/>
      <c r="C84" s="187"/>
      <c r="D84" s="188"/>
      <c r="E84" s="188"/>
      <c r="F84" s="30" t="s">
        <v>19</v>
      </c>
      <c r="G84" s="45">
        <v>0</v>
      </c>
      <c r="H84" s="45">
        <v>0</v>
      </c>
      <c r="I84" s="45">
        <v>0</v>
      </c>
      <c r="J84" s="188"/>
    </row>
    <row r="85" spans="1:10" ht="20.25" hidden="1" customHeight="1">
      <c r="A85" s="187"/>
      <c r="B85" s="188"/>
      <c r="C85" s="187"/>
      <c r="D85" s="188"/>
      <c r="E85" s="188"/>
      <c r="F85" s="30" t="s">
        <v>20</v>
      </c>
      <c r="G85" s="45">
        <v>0</v>
      </c>
      <c r="H85" s="45">
        <v>0</v>
      </c>
      <c r="I85" s="45">
        <v>0</v>
      </c>
      <c r="J85" s="188"/>
    </row>
    <row r="86" spans="1:10" ht="20.25" hidden="1" customHeight="1">
      <c r="A86" s="187"/>
      <c r="B86" s="188"/>
      <c r="C86" s="187"/>
      <c r="D86" s="188"/>
      <c r="E86" s="188"/>
      <c r="F86" s="30" t="s">
        <v>21</v>
      </c>
      <c r="G86" s="45">
        <v>0</v>
      </c>
      <c r="H86" s="45">
        <v>0</v>
      </c>
      <c r="I86" s="45">
        <v>0</v>
      </c>
      <c r="J86" s="188"/>
    </row>
    <row r="87" spans="1:10" ht="20.25" hidden="1" customHeight="1">
      <c r="A87" s="187" t="s">
        <v>496</v>
      </c>
      <c r="B87" s="188" t="s">
        <v>489</v>
      </c>
      <c r="C87" s="187" t="s">
        <v>415</v>
      </c>
      <c r="D87" s="188" t="s">
        <v>416</v>
      </c>
      <c r="E87" s="188"/>
      <c r="F87" s="29" t="s">
        <v>16</v>
      </c>
      <c r="G87" s="45">
        <f>G88+G89+G90+G91</f>
        <v>0</v>
      </c>
      <c r="H87" s="45">
        <f>H88+H89+H90+H91</f>
        <v>0</v>
      </c>
      <c r="I87" s="45">
        <f>I88+I89+I90+I91</f>
        <v>0</v>
      </c>
      <c r="J87" s="188" t="s">
        <v>503</v>
      </c>
    </row>
    <row r="88" spans="1:10" ht="20.25" hidden="1" customHeight="1">
      <c r="A88" s="187"/>
      <c r="B88" s="188"/>
      <c r="C88" s="187"/>
      <c r="D88" s="188"/>
      <c r="E88" s="188"/>
      <c r="F88" s="30" t="s">
        <v>18</v>
      </c>
      <c r="G88" s="45">
        <v>0</v>
      </c>
      <c r="H88" s="45">
        <v>0</v>
      </c>
      <c r="I88" s="45">
        <v>0</v>
      </c>
      <c r="J88" s="188"/>
    </row>
    <row r="89" spans="1:10" ht="20.25" hidden="1" customHeight="1">
      <c r="A89" s="187"/>
      <c r="B89" s="188"/>
      <c r="C89" s="187"/>
      <c r="D89" s="188"/>
      <c r="E89" s="188"/>
      <c r="F89" s="30" t="s">
        <v>19</v>
      </c>
      <c r="G89" s="45">
        <v>0</v>
      </c>
      <c r="H89" s="45">
        <v>0</v>
      </c>
      <c r="I89" s="45">
        <v>0</v>
      </c>
      <c r="J89" s="188"/>
    </row>
    <row r="90" spans="1:10" ht="20.25" hidden="1" customHeight="1">
      <c r="A90" s="187"/>
      <c r="B90" s="188"/>
      <c r="C90" s="187"/>
      <c r="D90" s="188"/>
      <c r="E90" s="188"/>
      <c r="F90" s="30" t="s">
        <v>20</v>
      </c>
      <c r="G90" s="45">
        <v>0</v>
      </c>
      <c r="H90" s="45">
        <v>0</v>
      </c>
      <c r="I90" s="45">
        <v>0</v>
      </c>
      <c r="J90" s="188"/>
    </row>
    <row r="91" spans="1:10" ht="20.25" hidden="1" customHeight="1">
      <c r="A91" s="187"/>
      <c r="B91" s="188"/>
      <c r="C91" s="187"/>
      <c r="D91" s="188"/>
      <c r="E91" s="188"/>
      <c r="F91" s="30" t="s">
        <v>21</v>
      </c>
      <c r="G91" s="45">
        <v>0</v>
      </c>
      <c r="H91" s="45">
        <v>0</v>
      </c>
      <c r="I91" s="45">
        <v>0</v>
      </c>
      <c r="J91" s="188"/>
    </row>
    <row r="92" spans="1:10" ht="20.25" hidden="1" customHeight="1">
      <c r="A92" s="187" t="s">
        <v>497</v>
      </c>
      <c r="B92" s="188" t="s">
        <v>490</v>
      </c>
      <c r="C92" s="187" t="s">
        <v>415</v>
      </c>
      <c r="D92" s="188" t="s">
        <v>416</v>
      </c>
      <c r="E92" s="188"/>
      <c r="F92" s="29" t="s">
        <v>16</v>
      </c>
      <c r="G92" s="45">
        <f>G93+G94+G95+G96</f>
        <v>0</v>
      </c>
      <c r="H92" s="45">
        <f>H93+H94+H95+H96</f>
        <v>0</v>
      </c>
      <c r="I92" s="45">
        <f>I93+I94+I95+I96</f>
        <v>0</v>
      </c>
      <c r="J92" s="188" t="s">
        <v>503</v>
      </c>
    </row>
    <row r="93" spans="1:10" ht="20.25" hidden="1" customHeight="1">
      <c r="A93" s="187"/>
      <c r="B93" s="188"/>
      <c r="C93" s="187"/>
      <c r="D93" s="188"/>
      <c r="E93" s="188"/>
      <c r="F93" s="30" t="s">
        <v>18</v>
      </c>
      <c r="G93" s="45">
        <v>0</v>
      </c>
      <c r="H93" s="45">
        <v>0</v>
      </c>
      <c r="I93" s="45">
        <v>0</v>
      </c>
      <c r="J93" s="188"/>
    </row>
    <row r="94" spans="1:10" ht="20.25" hidden="1" customHeight="1">
      <c r="A94" s="187"/>
      <c r="B94" s="188"/>
      <c r="C94" s="187"/>
      <c r="D94" s="188"/>
      <c r="E94" s="188"/>
      <c r="F94" s="30" t="s">
        <v>19</v>
      </c>
      <c r="G94" s="45">
        <v>0</v>
      </c>
      <c r="H94" s="45">
        <v>0</v>
      </c>
      <c r="I94" s="45">
        <v>0</v>
      </c>
      <c r="J94" s="188"/>
    </row>
    <row r="95" spans="1:10" ht="20.25" hidden="1" customHeight="1">
      <c r="A95" s="187"/>
      <c r="B95" s="188"/>
      <c r="C95" s="187"/>
      <c r="D95" s="188"/>
      <c r="E95" s="188"/>
      <c r="F95" s="30" t="s">
        <v>20</v>
      </c>
      <c r="G95" s="45">
        <v>0</v>
      </c>
      <c r="H95" s="45">
        <v>0</v>
      </c>
      <c r="I95" s="45">
        <v>0</v>
      </c>
      <c r="J95" s="188"/>
    </row>
    <row r="96" spans="1:10" ht="20.25" hidden="1" customHeight="1">
      <c r="A96" s="187"/>
      <c r="B96" s="188"/>
      <c r="C96" s="187"/>
      <c r="D96" s="188"/>
      <c r="E96" s="188"/>
      <c r="F96" s="30" t="s">
        <v>21</v>
      </c>
      <c r="G96" s="45">
        <v>0</v>
      </c>
      <c r="H96" s="45">
        <v>0</v>
      </c>
      <c r="I96" s="45">
        <v>0</v>
      </c>
      <c r="J96" s="188"/>
    </row>
    <row r="97" spans="1:11" ht="20.25" hidden="1" customHeight="1">
      <c r="A97" s="187" t="s">
        <v>498</v>
      </c>
      <c r="B97" s="188" t="s">
        <v>491</v>
      </c>
      <c r="C97" s="187" t="s">
        <v>415</v>
      </c>
      <c r="D97" s="188" t="s">
        <v>416</v>
      </c>
      <c r="E97" s="188"/>
      <c r="F97" s="29" t="s">
        <v>16</v>
      </c>
      <c r="G97" s="45">
        <f>G98+G99+G100+G101</f>
        <v>0</v>
      </c>
      <c r="H97" s="45">
        <f>H98+H99+H100+H101</f>
        <v>0</v>
      </c>
      <c r="I97" s="45">
        <f>I98+I99+I100+I101</f>
        <v>0</v>
      </c>
      <c r="J97" s="188" t="s">
        <v>503</v>
      </c>
    </row>
    <row r="98" spans="1:11" ht="20.25" hidden="1" customHeight="1">
      <c r="A98" s="187"/>
      <c r="B98" s="188"/>
      <c r="C98" s="187"/>
      <c r="D98" s="188"/>
      <c r="E98" s="188"/>
      <c r="F98" s="30" t="s">
        <v>18</v>
      </c>
      <c r="G98" s="45">
        <v>0</v>
      </c>
      <c r="H98" s="45">
        <v>0</v>
      </c>
      <c r="I98" s="45">
        <v>0</v>
      </c>
      <c r="J98" s="188"/>
    </row>
    <row r="99" spans="1:11" ht="20.25" hidden="1" customHeight="1">
      <c r="A99" s="187"/>
      <c r="B99" s="188"/>
      <c r="C99" s="187"/>
      <c r="D99" s="188"/>
      <c r="E99" s="188"/>
      <c r="F99" s="30" t="s">
        <v>19</v>
      </c>
      <c r="G99" s="45">
        <v>0</v>
      </c>
      <c r="H99" s="45">
        <v>0</v>
      </c>
      <c r="I99" s="45">
        <v>0</v>
      </c>
      <c r="J99" s="188"/>
    </row>
    <row r="100" spans="1:11" ht="20.25" hidden="1" customHeight="1">
      <c r="A100" s="187"/>
      <c r="B100" s="188"/>
      <c r="C100" s="187"/>
      <c r="D100" s="188"/>
      <c r="E100" s="188"/>
      <c r="F100" s="30" t="s">
        <v>20</v>
      </c>
      <c r="G100" s="45">
        <v>0</v>
      </c>
      <c r="H100" s="45">
        <v>0</v>
      </c>
      <c r="I100" s="45">
        <v>0</v>
      </c>
      <c r="J100" s="188"/>
    </row>
    <row r="101" spans="1:11" ht="20.25" hidden="1" customHeight="1">
      <c r="A101" s="187"/>
      <c r="B101" s="188"/>
      <c r="C101" s="187"/>
      <c r="D101" s="188"/>
      <c r="E101" s="188"/>
      <c r="F101" s="30" t="s">
        <v>21</v>
      </c>
      <c r="G101" s="45">
        <v>0</v>
      </c>
      <c r="H101" s="45">
        <v>0</v>
      </c>
      <c r="I101" s="45">
        <v>0</v>
      </c>
      <c r="J101" s="188"/>
    </row>
    <row r="102" spans="1:11" ht="20.25" hidden="1" customHeight="1">
      <c r="A102" s="187" t="s">
        <v>499</v>
      </c>
      <c r="B102" s="188" t="s">
        <v>492</v>
      </c>
      <c r="C102" s="187" t="s">
        <v>415</v>
      </c>
      <c r="D102" s="188" t="s">
        <v>416</v>
      </c>
      <c r="E102" s="188"/>
      <c r="F102" s="29" t="s">
        <v>16</v>
      </c>
      <c r="G102" s="45">
        <f>G103+G104+G105+G106</f>
        <v>0</v>
      </c>
      <c r="H102" s="45">
        <f>H103+H104+H105+H106</f>
        <v>0</v>
      </c>
      <c r="I102" s="45">
        <f>I103+I104+I105+I106</f>
        <v>0</v>
      </c>
      <c r="J102" s="188" t="s">
        <v>503</v>
      </c>
    </row>
    <row r="103" spans="1:11" ht="20.25" hidden="1" customHeight="1">
      <c r="A103" s="187"/>
      <c r="B103" s="188"/>
      <c r="C103" s="187"/>
      <c r="D103" s="188"/>
      <c r="E103" s="188"/>
      <c r="F103" s="30" t="s">
        <v>18</v>
      </c>
      <c r="G103" s="45">
        <v>0</v>
      </c>
      <c r="H103" s="45">
        <v>0</v>
      </c>
      <c r="I103" s="45">
        <v>0</v>
      </c>
      <c r="J103" s="188"/>
    </row>
    <row r="104" spans="1:11" ht="20.25" hidden="1" customHeight="1">
      <c r="A104" s="187"/>
      <c r="B104" s="188"/>
      <c r="C104" s="187"/>
      <c r="D104" s="188"/>
      <c r="E104" s="188"/>
      <c r="F104" s="30" t="s">
        <v>19</v>
      </c>
      <c r="G104" s="45">
        <v>0</v>
      </c>
      <c r="H104" s="45">
        <v>0</v>
      </c>
      <c r="I104" s="45">
        <v>0</v>
      </c>
      <c r="J104" s="188"/>
    </row>
    <row r="105" spans="1:11" ht="20.25" hidden="1" customHeight="1">
      <c r="A105" s="187"/>
      <c r="B105" s="188"/>
      <c r="C105" s="187"/>
      <c r="D105" s="188"/>
      <c r="E105" s="188"/>
      <c r="F105" s="30" t="s">
        <v>20</v>
      </c>
      <c r="G105" s="45">
        <v>0</v>
      </c>
      <c r="H105" s="45">
        <v>0</v>
      </c>
      <c r="I105" s="45">
        <v>0</v>
      </c>
      <c r="J105" s="188"/>
    </row>
    <row r="106" spans="1:11" ht="20.25" hidden="1" customHeight="1">
      <c r="A106" s="187"/>
      <c r="B106" s="188"/>
      <c r="C106" s="187"/>
      <c r="D106" s="188"/>
      <c r="E106" s="188"/>
      <c r="F106" s="30" t="s">
        <v>21</v>
      </c>
      <c r="G106" s="45">
        <v>0</v>
      </c>
      <c r="H106" s="45">
        <v>0</v>
      </c>
      <c r="I106" s="45">
        <v>0</v>
      </c>
      <c r="J106" s="188"/>
    </row>
    <row r="107" spans="1:11" ht="20.25" hidden="1" customHeight="1">
      <c r="A107" s="187" t="s">
        <v>502</v>
      </c>
      <c r="B107" s="188" t="s">
        <v>493</v>
      </c>
      <c r="C107" s="187" t="s">
        <v>415</v>
      </c>
      <c r="D107" s="188" t="s">
        <v>416</v>
      </c>
      <c r="E107" s="188"/>
      <c r="F107" s="29" t="s">
        <v>16</v>
      </c>
      <c r="G107" s="45">
        <f>G108+G109+G110+G111</f>
        <v>0</v>
      </c>
      <c r="H107" s="45">
        <f>H108+H109+H110+H111</f>
        <v>0</v>
      </c>
      <c r="I107" s="45">
        <f>I108+I109+I110+I111</f>
        <v>0</v>
      </c>
      <c r="J107" s="188" t="s">
        <v>503</v>
      </c>
    </row>
    <row r="108" spans="1:11" ht="20.25" hidden="1" customHeight="1">
      <c r="A108" s="187"/>
      <c r="B108" s="188"/>
      <c r="C108" s="187"/>
      <c r="D108" s="188"/>
      <c r="E108" s="188"/>
      <c r="F108" s="30" t="s">
        <v>18</v>
      </c>
      <c r="G108" s="45">
        <v>0</v>
      </c>
      <c r="H108" s="45">
        <v>0</v>
      </c>
      <c r="I108" s="45">
        <v>0</v>
      </c>
      <c r="J108" s="188"/>
    </row>
    <row r="109" spans="1:11" ht="20.25" hidden="1" customHeight="1">
      <c r="A109" s="187"/>
      <c r="B109" s="188"/>
      <c r="C109" s="187"/>
      <c r="D109" s="188"/>
      <c r="E109" s="188"/>
      <c r="F109" s="30" t="s">
        <v>19</v>
      </c>
      <c r="G109" s="45">
        <v>0</v>
      </c>
      <c r="H109" s="45">
        <v>0</v>
      </c>
      <c r="I109" s="45">
        <v>0</v>
      </c>
      <c r="J109" s="188"/>
    </row>
    <row r="110" spans="1:11" ht="20.25" hidden="1" customHeight="1">
      <c r="A110" s="187"/>
      <c r="B110" s="188"/>
      <c r="C110" s="187"/>
      <c r="D110" s="188"/>
      <c r="E110" s="188"/>
      <c r="F110" s="30" t="s">
        <v>20</v>
      </c>
      <c r="G110" s="45">
        <v>0</v>
      </c>
      <c r="H110" s="45">
        <v>0</v>
      </c>
      <c r="I110" s="45">
        <v>0</v>
      </c>
      <c r="J110" s="188"/>
    </row>
    <row r="111" spans="1:11" ht="20.25" hidden="1" customHeight="1">
      <c r="A111" s="187"/>
      <c r="B111" s="188"/>
      <c r="C111" s="187"/>
      <c r="D111" s="188"/>
      <c r="E111" s="188"/>
      <c r="F111" s="30" t="s">
        <v>21</v>
      </c>
      <c r="G111" s="45">
        <v>0</v>
      </c>
      <c r="H111" s="45">
        <v>0</v>
      </c>
      <c r="I111" s="45">
        <v>0</v>
      </c>
      <c r="J111" s="188"/>
    </row>
    <row r="112" spans="1:11" ht="20.25" customHeight="1">
      <c r="A112" s="226" t="s">
        <v>71</v>
      </c>
      <c r="B112" s="227"/>
      <c r="C112" s="227"/>
      <c r="D112" s="227"/>
      <c r="E112" s="227"/>
      <c r="F112" s="227"/>
      <c r="G112" s="227"/>
      <c r="H112" s="227"/>
      <c r="I112" s="227"/>
      <c r="J112" s="228"/>
      <c r="K112" s="14"/>
    </row>
    <row r="113" spans="1:11" ht="20.25" customHeight="1">
      <c r="A113" s="223" t="s">
        <v>72</v>
      </c>
      <c r="B113" s="224"/>
      <c r="C113" s="224"/>
      <c r="D113" s="224"/>
      <c r="E113" s="224"/>
      <c r="F113" s="224"/>
      <c r="G113" s="224"/>
      <c r="H113" s="224"/>
      <c r="I113" s="224"/>
      <c r="J113" s="225"/>
      <c r="K113" s="11"/>
    </row>
    <row r="114" spans="1:11" ht="20.25" hidden="1" customHeight="1">
      <c r="A114" s="187" t="s">
        <v>73</v>
      </c>
      <c r="B114" s="186" t="s">
        <v>74</v>
      </c>
      <c r="C114" s="187" t="s">
        <v>14</v>
      </c>
      <c r="D114" s="210" t="s">
        <v>75</v>
      </c>
      <c r="E114" s="198"/>
      <c r="F114" s="29" t="s">
        <v>16</v>
      </c>
      <c r="G114" s="45">
        <f>G115+G116+G117+G118</f>
        <v>0</v>
      </c>
      <c r="H114" s="45">
        <f>H115+H116+H117+H118</f>
        <v>0</v>
      </c>
      <c r="I114" s="45">
        <f>I115+I116+I117+I118</f>
        <v>0</v>
      </c>
      <c r="J114" s="188" t="s">
        <v>76</v>
      </c>
    </row>
    <row r="115" spans="1:11" ht="20.25" hidden="1" customHeight="1">
      <c r="A115" s="187"/>
      <c r="B115" s="186"/>
      <c r="C115" s="187"/>
      <c r="D115" s="211"/>
      <c r="E115" s="199"/>
      <c r="F115" s="30" t="s">
        <v>18</v>
      </c>
      <c r="G115" s="45">
        <v>0</v>
      </c>
      <c r="H115" s="45">
        <v>0</v>
      </c>
      <c r="I115" s="45">
        <v>0</v>
      </c>
      <c r="J115" s="188"/>
    </row>
    <row r="116" spans="1:11" ht="20.25" hidden="1" customHeight="1">
      <c r="A116" s="187"/>
      <c r="B116" s="186"/>
      <c r="C116" s="187"/>
      <c r="D116" s="211"/>
      <c r="E116" s="199"/>
      <c r="F116" s="30" t="s">
        <v>19</v>
      </c>
      <c r="G116" s="45">
        <v>0</v>
      </c>
      <c r="H116" s="45">
        <v>0</v>
      </c>
      <c r="I116" s="45">
        <v>0</v>
      </c>
      <c r="J116" s="188"/>
    </row>
    <row r="117" spans="1:11" ht="20.25" hidden="1" customHeight="1">
      <c r="A117" s="187"/>
      <c r="B117" s="186"/>
      <c r="C117" s="187"/>
      <c r="D117" s="211"/>
      <c r="E117" s="199"/>
      <c r="F117" s="30" t="s">
        <v>20</v>
      </c>
      <c r="G117" s="45">
        <v>0</v>
      </c>
      <c r="H117" s="45">
        <v>0</v>
      </c>
      <c r="I117" s="45">
        <v>0</v>
      </c>
      <c r="J117" s="188"/>
    </row>
    <row r="118" spans="1:11" ht="20.25" hidden="1" customHeight="1">
      <c r="A118" s="187"/>
      <c r="B118" s="186"/>
      <c r="C118" s="187"/>
      <c r="D118" s="212"/>
      <c r="E118" s="200"/>
      <c r="F118" s="30" t="s">
        <v>21</v>
      </c>
      <c r="G118" s="45">
        <v>0</v>
      </c>
      <c r="H118" s="45">
        <v>0</v>
      </c>
      <c r="I118" s="45">
        <v>0</v>
      </c>
      <c r="J118" s="188"/>
    </row>
    <row r="119" spans="1:11" ht="20.25" hidden="1" customHeight="1">
      <c r="A119" s="185" t="s">
        <v>77</v>
      </c>
      <c r="B119" s="186" t="s">
        <v>78</v>
      </c>
      <c r="C119" s="187" t="s">
        <v>14</v>
      </c>
      <c r="D119" s="188" t="s">
        <v>431</v>
      </c>
      <c r="E119" s="198"/>
      <c r="F119" s="29" t="s">
        <v>16</v>
      </c>
      <c r="G119" s="45">
        <f>G120+G121+G122+G123</f>
        <v>0</v>
      </c>
      <c r="H119" s="45">
        <f>H120+H121+H122+H123</f>
        <v>0</v>
      </c>
      <c r="I119" s="45">
        <f>I120+I121+I122+I123</f>
        <v>0</v>
      </c>
      <c r="J119" s="188" t="s">
        <v>79</v>
      </c>
    </row>
    <row r="120" spans="1:11" ht="20.25" hidden="1" customHeight="1">
      <c r="A120" s="185"/>
      <c r="B120" s="186"/>
      <c r="C120" s="187"/>
      <c r="D120" s="188"/>
      <c r="E120" s="199"/>
      <c r="F120" s="30" t="s">
        <v>18</v>
      </c>
      <c r="G120" s="45">
        <v>0</v>
      </c>
      <c r="H120" s="45">
        <v>0</v>
      </c>
      <c r="I120" s="45">
        <v>0</v>
      </c>
      <c r="J120" s="188"/>
    </row>
    <row r="121" spans="1:11" ht="20.25" hidden="1" customHeight="1">
      <c r="A121" s="185"/>
      <c r="B121" s="186"/>
      <c r="C121" s="187"/>
      <c r="D121" s="188"/>
      <c r="E121" s="199"/>
      <c r="F121" s="30" t="s">
        <v>19</v>
      </c>
      <c r="G121" s="45">
        <v>0</v>
      </c>
      <c r="H121" s="45">
        <v>0</v>
      </c>
      <c r="I121" s="45">
        <v>0</v>
      </c>
      <c r="J121" s="188"/>
    </row>
    <row r="122" spans="1:11" ht="20.25" hidden="1" customHeight="1">
      <c r="A122" s="185"/>
      <c r="B122" s="186"/>
      <c r="C122" s="187"/>
      <c r="D122" s="188"/>
      <c r="E122" s="199"/>
      <c r="F122" s="30" t="s">
        <v>20</v>
      </c>
      <c r="G122" s="45">
        <v>0</v>
      </c>
      <c r="H122" s="45">
        <v>0</v>
      </c>
      <c r="I122" s="45">
        <v>0</v>
      </c>
      <c r="J122" s="188"/>
    </row>
    <row r="123" spans="1:11" ht="20.25" hidden="1" customHeight="1">
      <c r="A123" s="185"/>
      <c r="B123" s="186"/>
      <c r="C123" s="187"/>
      <c r="D123" s="188"/>
      <c r="E123" s="200"/>
      <c r="F123" s="30" t="s">
        <v>21</v>
      </c>
      <c r="G123" s="45">
        <v>0</v>
      </c>
      <c r="H123" s="45">
        <v>0</v>
      </c>
      <c r="I123" s="45">
        <v>0</v>
      </c>
      <c r="J123" s="188"/>
    </row>
    <row r="124" spans="1:11" ht="20.25" hidden="1" customHeight="1">
      <c r="A124" s="185" t="s">
        <v>80</v>
      </c>
      <c r="B124" s="186" t="s">
        <v>81</v>
      </c>
      <c r="C124" s="187" t="s">
        <v>14</v>
      </c>
      <c r="D124" s="188" t="s">
        <v>15</v>
      </c>
      <c r="E124" s="198"/>
      <c r="F124" s="29" t="s">
        <v>16</v>
      </c>
      <c r="G124" s="45">
        <f>G125+G126+G127+G128</f>
        <v>0</v>
      </c>
      <c r="H124" s="45">
        <f>H125+H126+H127+H128</f>
        <v>0</v>
      </c>
      <c r="I124" s="45">
        <f>I125+I126+I127+I128</f>
        <v>0</v>
      </c>
      <c r="J124" s="188" t="s">
        <v>82</v>
      </c>
    </row>
    <row r="125" spans="1:11" ht="20.25" hidden="1" customHeight="1">
      <c r="A125" s="185"/>
      <c r="B125" s="186"/>
      <c r="C125" s="187"/>
      <c r="D125" s="188"/>
      <c r="E125" s="199"/>
      <c r="F125" s="30" t="s">
        <v>18</v>
      </c>
      <c r="G125" s="45">
        <v>0</v>
      </c>
      <c r="H125" s="45">
        <v>0</v>
      </c>
      <c r="I125" s="45">
        <v>0</v>
      </c>
      <c r="J125" s="188"/>
    </row>
    <row r="126" spans="1:11" ht="20.25" hidden="1" customHeight="1">
      <c r="A126" s="185"/>
      <c r="B126" s="186"/>
      <c r="C126" s="187"/>
      <c r="D126" s="188"/>
      <c r="E126" s="199"/>
      <c r="F126" s="30" t="s">
        <v>19</v>
      </c>
      <c r="G126" s="45">
        <v>0</v>
      </c>
      <c r="H126" s="45">
        <v>0</v>
      </c>
      <c r="I126" s="45">
        <v>0</v>
      </c>
      <c r="J126" s="188"/>
    </row>
    <row r="127" spans="1:11" ht="20.25" hidden="1" customHeight="1">
      <c r="A127" s="185"/>
      <c r="B127" s="186"/>
      <c r="C127" s="187"/>
      <c r="D127" s="188"/>
      <c r="E127" s="199"/>
      <c r="F127" s="30" t="s">
        <v>20</v>
      </c>
      <c r="G127" s="45">
        <v>0</v>
      </c>
      <c r="H127" s="45">
        <v>0</v>
      </c>
      <c r="I127" s="45">
        <v>0</v>
      </c>
      <c r="J127" s="188"/>
    </row>
    <row r="128" spans="1:11" ht="20.25" hidden="1" customHeight="1">
      <c r="A128" s="185"/>
      <c r="B128" s="186"/>
      <c r="C128" s="187"/>
      <c r="D128" s="188"/>
      <c r="E128" s="200"/>
      <c r="F128" s="30" t="s">
        <v>21</v>
      </c>
      <c r="G128" s="45">
        <v>0</v>
      </c>
      <c r="H128" s="45">
        <v>0</v>
      </c>
      <c r="I128" s="45">
        <v>0</v>
      </c>
      <c r="J128" s="188"/>
    </row>
    <row r="129" spans="1:11" ht="20.25" hidden="1" customHeight="1">
      <c r="A129" s="185" t="s">
        <v>83</v>
      </c>
      <c r="B129" s="186" t="s">
        <v>84</v>
      </c>
      <c r="C129" s="187" t="s">
        <v>14</v>
      </c>
      <c r="D129" s="210" t="s">
        <v>113</v>
      </c>
      <c r="E129" s="198"/>
      <c r="F129" s="29" t="s">
        <v>16</v>
      </c>
      <c r="G129" s="45">
        <f>G130+G131+G132+G133</f>
        <v>0</v>
      </c>
      <c r="H129" s="45">
        <f>H130+H131+H132+H133</f>
        <v>0</v>
      </c>
      <c r="I129" s="45">
        <f>I130+I131+I132+I133</f>
        <v>0</v>
      </c>
      <c r="J129" s="188" t="s">
        <v>85</v>
      </c>
    </row>
    <row r="130" spans="1:11" ht="20.25" hidden="1" customHeight="1">
      <c r="A130" s="185"/>
      <c r="B130" s="186"/>
      <c r="C130" s="187"/>
      <c r="D130" s="211"/>
      <c r="E130" s="199"/>
      <c r="F130" s="30" t="s">
        <v>18</v>
      </c>
      <c r="G130" s="45">
        <v>0</v>
      </c>
      <c r="H130" s="45">
        <v>0</v>
      </c>
      <c r="I130" s="45">
        <v>0</v>
      </c>
      <c r="J130" s="188"/>
    </row>
    <row r="131" spans="1:11" ht="20.25" hidden="1" customHeight="1">
      <c r="A131" s="185"/>
      <c r="B131" s="186"/>
      <c r="C131" s="187"/>
      <c r="D131" s="211"/>
      <c r="E131" s="199"/>
      <c r="F131" s="30" t="s">
        <v>19</v>
      </c>
      <c r="G131" s="45">
        <v>0</v>
      </c>
      <c r="H131" s="45">
        <v>0</v>
      </c>
      <c r="I131" s="45">
        <v>0</v>
      </c>
      <c r="J131" s="188"/>
    </row>
    <row r="132" spans="1:11" ht="20.25" hidden="1" customHeight="1">
      <c r="A132" s="185"/>
      <c r="B132" s="186"/>
      <c r="C132" s="187"/>
      <c r="D132" s="211"/>
      <c r="E132" s="199"/>
      <c r="F132" s="30" t="s">
        <v>20</v>
      </c>
      <c r="G132" s="45">
        <v>0</v>
      </c>
      <c r="H132" s="45">
        <v>0</v>
      </c>
      <c r="I132" s="45">
        <v>0</v>
      </c>
      <c r="J132" s="188"/>
    </row>
    <row r="133" spans="1:11" ht="20.25" hidden="1" customHeight="1">
      <c r="A133" s="185"/>
      <c r="B133" s="186"/>
      <c r="C133" s="187"/>
      <c r="D133" s="212"/>
      <c r="E133" s="200"/>
      <c r="F133" s="30" t="s">
        <v>21</v>
      </c>
      <c r="G133" s="45">
        <v>0</v>
      </c>
      <c r="H133" s="45">
        <v>0</v>
      </c>
      <c r="I133" s="45">
        <v>0</v>
      </c>
      <c r="J133" s="188"/>
    </row>
    <row r="134" spans="1:11" ht="20.25" hidden="1" customHeight="1">
      <c r="A134" s="185" t="s">
        <v>86</v>
      </c>
      <c r="B134" s="186" t="s">
        <v>87</v>
      </c>
      <c r="C134" s="187" t="s">
        <v>14</v>
      </c>
      <c r="D134" s="210" t="s">
        <v>432</v>
      </c>
      <c r="E134" s="198"/>
      <c r="F134" s="29" t="s">
        <v>16</v>
      </c>
      <c r="G134" s="45">
        <f>G135+G136+G137+G138</f>
        <v>0</v>
      </c>
      <c r="H134" s="45">
        <f>H135+H136+H137+H138</f>
        <v>0</v>
      </c>
      <c r="I134" s="45">
        <f>I135+I136+I137+I138</f>
        <v>0</v>
      </c>
      <c r="J134" s="188" t="s">
        <v>88</v>
      </c>
    </row>
    <row r="135" spans="1:11" ht="20.25" hidden="1" customHeight="1">
      <c r="A135" s="185"/>
      <c r="B135" s="186"/>
      <c r="C135" s="187"/>
      <c r="D135" s="211"/>
      <c r="E135" s="199"/>
      <c r="F135" s="30" t="s">
        <v>18</v>
      </c>
      <c r="G135" s="45">
        <v>0</v>
      </c>
      <c r="H135" s="45">
        <v>0</v>
      </c>
      <c r="I135" s="45">
        <v>0</v>
      </c>
      <c r="J135" s="188"/>
    </row>
    <row r="136" spans="1:11" ht="20.25" hidden="1" customHeight="1">
      <c r="A136" s="185"/>
      <c r="B136" s="186"/>
      <c r="C136" s="187"/>
      <c r="D136" s="211"/>
      <c r="E136" s="199"/>
      <c r="F136" s="30" t="s">
        <v>19</v>
      </c>
      <c r="G136" s="45">
        <v>0</v>
      </c>
      <c r="H136" s="45">
        <v>0</v>
      </c>
      <c r="I136" s="45">
        <v>0</v>
      </c>
      <c r="J136" s="188"/>
    </row>
    <row r="137" spans="1:11" ht="20.25" hidden="1" customHeight="1">
      <c r="A137" s="185"/>
      <c r="B137" s="186"/>
      <c r="C137" s="187"/>
      <c r="D137" s="211"/>
      <c r="E137" s="199"/>
      <c r="F137" s="30" t="s">
        <v>20</v>
      </c>
      <c r="G137" s="45">
        <v>0</v>
      </c>
      <c r="H137" s="45">
        <v>0</v>
      </c>
      <c r="I137" s="45">
        <v>0</v>
      </c>
      <c r="J137" s="188"/>
    </row>
    <row r="138" spans="1:11" ht="20.25" hidden="1" customHeight="1">
      <c r="A138" s="185"/>
      <c r="B138" s="186"/>
      <c r="C138" s="187"/>
      <c r="D138" s="212"/>
      <c r="E138" s="232"/>
      <c r="F138" s="30" t="s">
        <v>21</v>
      </c>
      <c r="G138" s="45">
        <v>0</v>
      </c>
      <c r="H138" s="45">
        <v>0</v>
      </c>
      <c r="I138" s="45">
        <v>0</v>
      </c>
      <c r="J138" s="188"/>
    </row>
    <row r="139" spans="1:11" ht="20.25" customHeight="1">
      <c r="A139" s="229" t="s">
        <v>405</v>
      </c>
      <c r="B139" s="230"/>
      <c r="C139" s="230"/>
      <c r="D139" s="230"/>
      <c r="E139" s="230"/>
      <c r="F139" s="230"/>
      <c r="G139" s="230"/>
      <c r="H139" s="230"/>
      <c r="I139" s="230"/>
      <c r="J139" s="231"/>
      <c r="K139" s="13"/>
    </row>
    <row r="140" spans="1:11" ht="20.25" customHeight="1">
      <c r="A140" s="187" t="s">
        <v>89</v>
      </c>
      <c r="B140" s="188" t="s">
        <v>90</v>
      </c>
      <c r="C140" s="187" t="s">
        <v>14</v>
      </c>
      <c r="D140" s="210" t="s">
        <v>45</v>
      </c>
      <c r="E140" s="210" t="s">
        <v>509</v>
      </c>
      <c r="F140" s="29" t="s">
        <v>16</v>
      </c>
      <c r="G140" s="45">
        <f>G141+G142+G143+G144</f>
        <v>0</v>
      </c>
      <c r="H140" s="45">
        <f>H142+H143</f>
        <v>234343.82</v>
      </c>
      <c r="I140" s="45">
        <f>I141+I142+I143+I144</f>
        <v>0</v>
      </c>
      <c r="J140" s="188" t="s">
        <v>509</v>
      </c>
    </row>
    <row r="141" spans="1:11" ht="20.25" customHeight="1">
      <c r="A141" s="187"/>
      <c r="B141" s="188"/>
      <c r="C141" s="187"/>
      <c r="D141" s="211"/>
      <c r="E141" s="211"/>
      <c r="F141" s="30" t="s">
        <v>18</v>
      </c>
      <c r="G141" s="45">
        <v>0</v>
      </c>
      <c r="H141" s="45">
        <v>0</v>
      </c>
      <c r="I141" s="45">
        <v>0</v>
      </c>
      <c r="J141" s="188"/>
    </row>
    <row r="142" spans="1:11" ht="20.25" customHeight="1">
      <c r="A142" s="187"/>
      <c r="B142" s="188"/>
      <c r="C142" s="187"/>
      <c r="D142" s="211"/>
      <c r="E142" s="211"/>
      <c r="F142" s="30" t="s">
        <v>19</v>
      </c>
      <c r="G142" s="45">
        <v>0</v>
      </c>
      <c r="H142" s="45">
        <v>210909.44</v>
      </c>
      <c r="I142" s="45">
        <v>0</v>
      </c>
      <c r="J142" s="188"/>
    </row>
    <row r="143" spans="1:11" ht="20.25" customHeight="1">
      <c r="A143" s="187"/>
      <c r="B143" s="188"/>
      <c r="C143" s="187"/>
      <c r="D143" s="211"/>
      <c r="E143" s="211"/>
      <c r="F143" s="30" t="s">
        <v>20</v>
      </c>
      <c r="G143" s="45">
        <v>0</v>
      </c>
      <c r="H143" s="45">
        <v>23434.38</v>
      </c>
      <c r="I143" s="45">
        <v>0</v>
      </c>
      <c r="J143" s="188"/>
    </row>
    <row r="144" spans="1:11" ht="20.25" customHeight="1">
      <c r="A144" s="187"/>
      <c r="B144" s="188"/>
      <c r="C144" s="187"/>
      <c r="D144" s="212"/>
      <c r="E144" s="212"/>
      <c r="F144" s="30" t="s">
        <v>21</v>
      </c>
      <c r="G144" s="45">
        <v>0</v>
      </c>
      <c r="H144" s="45">
        <v>0</v>
      </c>
      <c r="I144" s="45">
        <v>0</v>
      </c>
      <c r="J144" s="188"/>
    </row>
    <row r="145" spans="1:10" ht="20.25" hidden="1" customHeight="1">
      <c r="A145" s="185" t="s">
        <v>91</v>
      </c>
      <c r="B145" s="188" t="s">
        <v>92</v>
      </c>
      <c r="C145" s="187" t="s">
        <v>14</v>
      </c>
      <c r="D145" s="210" t="s">
        <v>45</v>
      </c>
      <c r="E145" s="189"/>
      <c r="F145" s="29" t="s">
        <v>16</v>
      </c>
      <c r="G145" s="45">
        <f>G146+G147+G148+G149</f>
        <v>0</v>
      </c>
      <c r="H145" s="45">
        <f>H146+H147+H148+H149</f>
        <v>0</v>
      </c>
      <c r="I145" s="45">
        <f>I146+I147+I148+I149</f>
        <v>0</v>
      </c>
      <c r="J145" s="188" t="s">
        <v>93</v>
      </c>
    </row>
    <row r="146" spans="1:10" ht="20.25" hidden="1" customHeight="1">
      <c r="A146" s="185"/>
      <c r="B146" s="188"/>
      <c r="C146" s="187"/>
      <c r="D146" s="211"/>
      <c r="E146" s="190"/>
      <c r="F146" s="30" t="s">
        <v>18</v>
      </c>
      <c r="G146" s="45">
        <v>0</v>
      </c>
      <c r="H146" s="45">
        <v>0</v>
      </c>
      <c r="I146" s="45">
        <v>0</v>
      </c>
      <c r="J146" s="188"/>
    </row>
    <row r="147" spans="1:10" ht="20.25" hidden="1" customHeight="1">
      <c r="A147" s="185"/>
      <c r="B147" s="188"/>
      <c r="C147" s="187"/>
      <c r="D147" s="211"/>
      <c r="E147" s="190"/>
      <c r="F147" s="30" t="s">
        <v>19</v>
      </c>
      <c r="G147" s="45">
        <v>0</v>
      </c>
      <c r="H147" s="45">
        <v>0</v>
      </c>
      <c r="I147" s="45">
        <v>0</v>
      </c>
      <c r="J147" s="188"/>
    </row>
    <row r="148" spans="1:10" ht="20.25" hidden="1" customHeight="1">
      <c r="A148" s="185"/>
      <c r="B148" s="188"/>
      <c r="C148" s="187"/>
      <c r="D148" s="211"/>
      <c r="E148" s="190"/>
      <c r="F148" s="30" t="s">
        <v>20</v>
      </c>
      <c r="G148" s="45">
        <v>0</v>
      </c>
      <c r="H148" s="45">
        <v>0</v>
      </c>
      <c r="I148" s="45">
        <v>0</v>
      </c>
      <c r="J148" s="188"/>
    </row>
    <row r="149" spans="1:10" ht="20.25" hidden="1" customHeight="1">
      <c r="A149" s="185"/>
      <c r="B149" s="188"/>
      <c r="C149" s="187"/>
      <c r="D149" s="212"/>
      <c r="E149" s="191"/>
      <c r="F149" s="30" t="s">
        <v>21</v>
      </c>
      <c r="G149" s="45">
        <v>0</v>
      </c>
      <c r="H149" s="45">
        <v>0</v>
      </c>
      <c r="I149" s="45">
        <v>0</v>
      </c>
      <c r="J149" s="188"/>
    </row>
    <row r="150" spans="1:10" ht="20.25" hidden="1" customHeight="1">
      <c r="A150" s="185" t="s">
        <v>94</v>
      </c>
      <c r="B150" s="188" t="s">
        <v>95</v>
      </c>
      <c r="C150" s="187" t="s">
        <v>14</v>
      </c>
      <c r="D150" s="210" t="s">
        <v>45</v>
      </c>
      <c r="E150" s="198"/>
      <c r="F150" s="29" t="s">
        <v>16</v>
      </c>
      <c r="G150" s="45">
        <f>G151+G152+G153+G154</f>
        <v>0</v>
      </c>
      <c r="H150" s="45">
        <f>H151+H152+H153+H154</f>
        <v>0</v>
      </c>
      <c r="I150" s="45">
        <f>I151+I152+I153+I154</f>
        <v>0</v>
      </c>
      <c r="J150" s="188" t="s">
        <v>96</v>
      </c>
    </row>
    <row r="151" spans="1:10" ht="20.25" hidden="1" customHeight="1">
      <c r="A151" s="185"/>
      <c r="B151" s="188"/>
      <c r="C151" s="187"/>
      <c r="D151" s="211"/>
      <c r="E151" s="199"/>
      <c r="F151" s="30" t="s">
        <v>18</v>
      </c>
      <c r="G151" s="45">
        <v>0</v>
      </c>
      <c r="H151" s="45">
        <v>0</v>
      </c>
      <c r="I151" s="45">
        <v>0</v>
      </c>
      <c r="J151" s="188"/>
    </row>
    <row r="152" spans="1:10" ht="20.25" hidden="1" customHeight="1">
      <c r="A152" s="185"/>
      <c r="B152" s="188"/>
      <c r="C152" s="187"/>
      <c r="D152" s="211"/>
      <c r="E152" s="199"/>
      <c r="F152" s="30" t="s">
        <v>19</v>
      </c>
      <c r="G152" s="45">
        <v>0</v>
      </c>
      <c r="H152" s="45">
        <v>0</v>
      </c>
      <c r="I152" s="45">
        <v>0</v>
      </c>
      <c r="J152" s="188"/>
    </row>
    <row r="153" spans="1:10" ht="20.25" hidden="1" customHeight="1">
      <c r="A153" s="185"/>
      <c r="B153" s="188"/>
      <c r="C153" s="187"/>
      <c r="D153" s="211"/>
      <c r="E153" s="199"/>
      <c r="F153" s="30" t="s">
        <v>20</v>
      </c>
      <c r="G153" s="45">
        <v>0</v>
      </c>
      <c r="H153" s="45">
        <v>0</v>
      </c>
      <c r="I153" s="45">
        <v>0</v>
      </c>
      <c r="J153" s="188"/>
    </row>
    <row r="154" spans="1:10" ht="20.25" hidden="1" customHeight="1">
      <c r="A154" s="185"/>
      <c r="B154" s="188"/>
      <c r="C154" s="187"/>
      <c r="D154" s="212"/>
      <c r="E154" s="200"/>
      <c r="F154" s="30" t="s">
        <v>21</v>
      </c>
      <c r="G154" s="45">
        <v>0</v>
      </c>
      <c r="H154" s="45">
        <v>0</v>
      </c>
      <c r="I154" s="45">
        <v>0</v>
      </c>
      <c r="J154" s="188"/>
    </row>
    <row r="155" spans="1:10" ht="20.25" customHeight="1">
      <c r="A155" s="185" t="s">
        <v>97</v>
      </c>
      <c r="B155" s="188" t="s">
        <v>98</v>
      </c>
      <c r="C155" s="187">
        <v>2025</v>
      </c>
      <c r="D155" s="210" t="s">
        <v>45</v>
      </c>
      <c r="E155" s="210" t="s">
        <v>99</v>
      </c>
      <c r="F155" s="29" t="s">
        <v>16</v>
      </c>
      <c r="G155" s="49">
        <f>G156+G157+G158+G159</f>
        <v>0</v>
      </c>
      <c r="H155" s="45">
        <f>H156+H157+H158+H159</f>
        <v>0</v>
      </c>
      <c r="I155" s="45">
        <f>I156+I157+I158+I159</f>
        <v>0</v>
      </c>
      <c r="J155" s="188" t="s">
        <v>100</v>
      </c>
    </row>
    <row r="156" spans="1:10" ht="20.25" customHeight="1">
      <c r="A156" s="185"/>
      <c r="B156" s="188"/>
      <c r="C156" s="187"/>
      <c r="D156" s="211"/>
      <c r="E156" s="211"/>
      <c r="F156" s="30" t="s">
        <v>18</v>
      </c>
      <c r="G156" s="49">
        <v>0</v>
      </c>
      <c r="H156" s="45">
        <v>0</v>
      </c>
      <c r="I156" s="45">
        <v>0</v>
      </c>
      <c r="J156" s="188"/>
    </row>
    <row r="157" spans="1:10" ht="20.25" customHeight="1">
      <c r="A157" s="185"/>
      <c r="B157" s="188"/>
      <c r="C157" s="187"/>
      <c r="D157" s="211"/>
      <c r="E157" s="211"/>
      <c r="F157" s="30" t="s">
        <v>19</v>
      </c>
      <c r="G157" s="49">
        <v>0</v>
      </c>
      <c r="H157" s="45">
        <v>0</v>
      </c>
      <c r="I157" s="45">
        <v>0</v>
      </c>
      <c r="J157" s="188"/>
    </row>
    <row r="158" spans="1:10" ht="20.25" customHeight="1">
      <c r="A158" s="185"/>
      <c r="B158" s="188"/>
      <c r="C158" s="187"/>
      <c r="D158" s="211"/>
      <c r="E158" s="211"/>
      <c r="F158" s="30" t="s">
        <v>20</v>
      </c>
      <c r="G158" s="50">
        <v>0</v>
      </c>
      <c r="H158" s="45">
        <v>0</v>
      </c>
      <c r="I158" s="45">
        <v>0</v>
      </c>
      <c r="J158" s="188"/>
    </row>
    <row r="159" spans="1:10" ht="20.25" customHeight="1">
      <c r="A159" s="185"/>
      <c r="B159" s="188"/>
      <c r="C159" s="187"/>
      <c r="D159" s="212"/>
      <c r="E159" s="212"/>
      <c r="F159" s="30" t="s">
        <v>21</v>
      </c>
      <c r="G159" s="50">
        <v>0</v>
      </c>
      <c r="H159" s="45">
        <v>0</v>
      </c>
      <c r="I159" s="45">
        <v>0</v>
      </c>
      <c r="J159" s="188"/>
    </row>
    <row r="160" spans="1:10" ht="20.25" customHeight="1">
      <c r="A160" s="185" t="s">
        <v>101</v>
      </c>
      <c r="B160" s="186" t="s">
        <v>102</v>
      </c>
      <c r="C160" s="187" t="s">
        <v>14</v>
      </c>
      <c r="D160" s="210" t="s">
        <v>45</v>
      </c>
      <c r="E160" s="233" t="s">
        <v>393</v>
      </c>
      <c r="F160" s="29" t="s">
        <v>16</v>
      </c>
      <c r="G160" s="45">
        <f>G161+G162+G163+G164</f>
        <v>0</v>
      </c>
      <c r="H160" s="45">
        <f>H161+H162+H163+H164</f>
        <v>0</v>
      </c>
      <c r="I160" s="45">
        <f>I161+I162+I163+I164</f>
        <v>0</v>
      </c>
      <c r="J160" s="188" t="s">
        <v>394</v>
      </c>
    </row>
    <row r="161" spans="1:11" ht="20.25" customHeight="1">
      <c r="A161" s="185"/>
      <c r="B161" s="186"/>
      <c r="C161" s="187"/>
      <c r="D161" s="211"/>
      <c r="E161" s="234"/>
      <c r="F161" s="30" t="s">
        <v>18</v>
      </c>
      <c r="G161" s="45">
        <v>0</v>
      </c>
      <c r="H161" s="45">
        <v>0</v>
      </c>
      <c r="I161" s="45">
        <v>0</v>
      </c>
      <c r="J161" s="188"/>
    </row>
    <row r="162" spans="1:11" ht="20.25" customHeight="1">
      <c r="A162" s="185"/>
      <c r="B162" s="186"/>
      <c r="C162" s="187"/>
      <c r="D162" s="211"/>
      <c r="E162" s="234"/>
      <c r="F162" s="30" t="s">
        <v>19</v>
      </c>
      <c r="G162" s="45">
        <v>0</v>
      </c>
      <c r="H162" s="45">
        <v>0</v>
      </c>
      <c r="I162" s="45">
        <v>0</v>
      </c>
      <c r="J162" s="188"/>
    </row>
    <row r="163" spans="1:11" ht="20.25" customHeight="1">
      <c r="A163" s="185"/>
      <c r="B163" s="186"/>
      <c r="C163" s="187"/>
      <c r="D163" s="211"/>
      <c r="E163" s="234"/>
      <c r="F163" s="30" t="s">
        <v>20</v>
      </c>
      <c r="G163" s="45">
        <v>0</v>
      </c>
      <c r="H163" s="45">
        <v>0</v>
      </c>
      <c r="I163" s="45">
        <v>0</v>
      </c>
      <c r="J163" s="188"/>
    </row>
    <row r="164" spans="1:11" ht="20.25" customHeight="1">
      <c r="A164" s="185"/>
      <c r="B164" s="186"/>
      <c r="C164" s="187"/>
      <c r="D164" s="212"/>
      <c r="E164" s="235"/>
      <c r="F164" s="30" t="s">
        <v>21</v>
      </c>
      <c r="G164" s="45">
        <v>0</v>
      </c>
      <c r="H164" s="45">
        <v>0</v>
      </c>
      <c r="I164" s="45">
        <v>0</v>
      </c>
      <c r="J164" s="188"/>
    </row>
    <row r="165" spans="1:11" ht="18" hidden="1" customHeight="1">
      <c r="A165" s="185" t="s">
        <v>103</v>
      </c>
      <c r="B165" s="186" t="s">
        <v>104</v>
      </c>
      <c r="C165" s="187" t="s">
        <v>14</v>
      </c>
      <c r="D165" s="210" t="s">
        <v>45</v>
      </c>
      <c r="E165" s="198"/>
      <c r="F165" s="29" t="s">
        <v>16</v>
      </c>
      <c r="G165" s="45">
        <f>G166+G167+G168+G169</f>
        <v>0</v>
      </c>
      <c r="H165" s="45">
        <f>H166+H167+H168+H169</f>
        <v>0</v>
      </c>
      <c r="I165" s="45">
        <f>I166+I167+I168+I169</f>
        <v>0</v>
      </c>
      <c r="J165" s="188" t="s">
        <v>105</v>
      </c>
    </row>
    <row r="166" spans="1:11" ht="20.25" hidden="1" customHeight="1">
      <c r="A166" s="185"/>
      <c r="B166" s="186"/>
      <c r="C166" s="187"/>
      <c r="D166" s="211"/>
      <c r="E166" s="199"/>
      <c r="F166" s="30" t="s">
        <v>18</v>
      </c>
      <c r="G166" s="45">
        <v>0</v>
      </c>
      <c r="H166" s="45">
        <v>0</v>
      </c>
      <c r="I166" s="45">
        <v>0</v>
      </c>
      <c r="J166" s="188"/>
    </row>
    <row r="167" spans="1:11" ht="20.25" hidden="1" customHeight="1">
      <c r="A167" s="185"/>
      <c r="B167" s="186"/>
      <c r="C167" s="187"/>
      <c r="D167" s="211"/>
      <c r="E167" s="199"/>
      <c r="F167" s="30" t="s">
        <v>19</v>
      </c>
      <c r="G167" s="45">
        <v>0</v>
      </c>
      <c r="H167" s="45">
        <v>0</v>
      </c>
      <c r="I167" s="45">
        <v>0</v>
      </c>
      <c r="J167" s="188"/>
    </row>
    <row r="168" spans="1:11" ht="20.25" hidden="1" customHeight="1">
      <c r="A168" s="185"/>
      <c r="B168" s="186"/>
      <c r="C168" s="187"/>
      <c r="D168" s="211"/>
      <c r="E168" s="199"/>
      <c r="F168" s="30" t="s">
        <v>20</v>
      </c>
      <c r="G168" s="45">
        <v>0</v>
      </c>
      <c r="H168" s="45">
        <v>0</v>
      </c>
      <c r="I168" s="45">
        <v>0</v>
      </c>
      <c r="J168" s="188"/>
    </row>
    <row r="169" spans="1:11" ht="20.25" hidden="1" customHeight="1">
      <c r="A169" s="185"/>
      <c r="B169" s="186"/>
      <c r="C169" s="187"/>
      <c r="D169" s="212"/>
      <c r="E169" s="200"/>
      <c r="F169" s="30" t="s">
        <v>21</v>
      </c>
      <c r="G169" s="45">
        <v>0</v>
      </c>
      <c r="H169" s="45">
        <v>0</v>
      </c>
      <c r="I169" s="45">
        <v>0</v>
      </c>
      <c r="J169" s="188"/>
    </row>
    <row r="170" spans="1:11" ht="20.25" hidden="1" customHeight="1">
      <c r="A170" s="185" t="s">
        <v>106</v>
      </c>
      <c r="B170" s="186" t="s">
        <v>391</v>
      </c>
      <c r="C170" s="187" t="s">
        <v>14</v>
      </c>
      <c r="D170" s="210" t="s">
        <v>45</v>
      </c>
      <c r="E170" s="198"/>
      <c r="F170" s="29" t="s">
        <v>16</v>
      </c>
      <c r="G170" s="45">
        <f>G171+G172+G173+G174</f>
        <v>0</v>
      </c>
      <c r="H170" s="45">
        <f>H171+H172+H173+H174</f>
        <v>0</v>
      </c>
      <c r="I170" s="45">
        <f>I171+I172+I173+I174</f>
        <v>0</v>
      </c>
      <c r="J170" s="188" t="s">
        <v>107</v>
      </c>
    </row>
    <row r="171" spans="1:11" ht="20.25" hidden="1" customHeight="1">
      <c r="A171" s="185"/>
      <c r="B171" s="186"/>
      <c r="C171" s="187"/>
      <c r="D171" s="211"/>
      <c r="E171" s="199"/>
      <c r="F171" s="30" t="s">
        <v>18</v>
      </c>
      <c r="G171" s="45">
        <v>0</v>
      </c>
      <c r="H171" s="45">
        <v>0</v>
      </c>
      <c r="I171" s="45">
        <v>0</v>
      </c>
      <c r="J171" s="188"/>
    </row>
    <row r="172" spans="1:11" ht="20.25" hidden="1" customHeight="1">
      <c r="A172" s="185"/>
      <c r="B172" s="186"/>
      <c r="C172" s="187"/>
      <c r="D172" s="211"/>
      <c r="E172" s="199"/>
      <c r="F172" s="30" t="s">
        <v>19</v>
      </c>
      <c r="G172" s="45">
        <v>0</v>
      </c>
      <c r="H172" s="45">
        <v>0</v>
      </c>
      <c r="I172" s="45">
        <v>0</v>
      </c>
      <c r="J172" s="188"/>
    </row>
    <row r="173" spans="1:11" ht="20.25" hidden="1" customHeight="1">
      <c r="A173" s="185"/>
      <c r="B173" s="186"/>
      <c r="C173" s="187"/>
      <c r="D173" s="211"/>
      <c r="E173" s="199"/>
      <c r="F173" s="30" t="s">
        <v>20</v>
      </c>
      <c r="G173" s="45">
        <v>0</v>
      </c>
      <c r="H173" s="45">
        <v>0</v>
      </c>
      <c r="I173" s="45">
        <v>0</v>
      </c>
      <c r="J173" s="188"/>
    </row>
    <row r="174" spans="1:11" ht="20.25" hidden="1" customHeight="1">
      <c r="A174" s="185"/>
      <c r="B174" s="186"/>
      <c r="C174" s="187"/>
      <c r="D174" s="212"/>
      <c r="E174" s="232"/>
      <c r="F174" s="30" t="s">
        <v>21</v>
      </c>
      <c r="G174" s="45">
        <v>0</v>
      </c>
      <c r="H174" s="45">
        <v>0</v>
      </c>
      <c r="I174" s="45">
        <v>0</v>
      </c>
      <c r="J174" s="188"/>
    </row>
    <row r="175" spans="1:11" ht="20.25" customHeight="1">
      <c r="A175" s="236" t="s">
        <v>406</v>
      </c>
      <c r="B175" s="237"/>
      <c r="C175" s="237"/>
      <c r="D175" s="237"/>
      <c r="E175" s="237"/>
      <c r="F175" s="237"/>
      <c r="G175" s="237"/>
      <c r="H175" s="237"/>
      <c r="I175" s="237"/>
      <c r="J175" s="238"/>
      <c r="K175" s="11"/>
    </row>
    <row r="176" spans="1:11" ht="20.25" customHeight="1">
      <c r="A176" s="187" t="s">
        <v>108</v>
      </c>
      <c r="B176" s="186" t="s">
        <v>109</v>
      </c>
      <c r="C176" s="187" t="s">
        <v>14</v>
      </c>
      <c r="D176" s="188" t="s">
        <v>511</v>
      </c>
      <c r="E176" s="233" t="s">
        <v>510</v>
      </c>
      <c r="F176" s="29" t="s">
        <v>16</v>
      </c>
      <c r="G176" s="45">
        <f>G177+G178+G179+G180</f>
        <v>0</v>
      </c>
      <c r="H176" s="45">
        <f>H177+H178+H179+H180</f>
        <v>0</v>
      </c>
      <c r="I176" s="45">
        <f>I177+I178+I179+I180</f>
        <v>0</v>
      </c>
      <c r="J176" s="188" t="s">
        <v>111</v>
      </c>
    </row>
    <row r="177" spans="1:11" ht="20.25" customHeight="1">
      <c r="A177" s="187"/>
      <c r="B177" s="186"/>
      <c r="C177" s="187"/>
      <c r="D177" s="188"/>
      <c r="E177" s="234"/>
      <c r="F177" s="30" t="s">
        <v>18</v>
      </c>
      <c r="G177" s="45">
        <v>0</v>
      </c>
      <c r="H177" s="45">
        <v>0</v>
      </c>
      <c r="I177" s="45">
        <v>0</v>
      </c>
      <c r="J177" s="188"/>
    </row>
    <row r="178" spans="1:11" ht="20.25" customHeight="1">
      <c r="A178" s="187"/>
      <c r="B178" s="186"/>
      <c r="C178" s="187"/>
      <c r="D178" s="188"/>
      <c r="E178" s="234"/>
      <c r="F178" s="30" t="s">
        <v>19</v>
      </c>
      <c r="G178" s="45">
        <v>0</v>
      </c>
      <c r="H178" s="45">
        <v>0</v>
      </c>
      <c r="I178" s="45">
        <v>0</v>
      </c>
      <c r="J178" s="188"/>
    </row>
    <row r="179" spans="1:11" ht="20.25" customHeight="1">
      <c r="A179" s="187"/>
      <c r="B179" s="186"/>
      <c r="C179" s="187"/>
      <c r="D179" s="188"/>
      <c r="E179" s="234"/>
      <c r="F179" s="30" t="s">
        <v>20</v>
      </c>
      <c r="G179" s="45">
        <v>0</v>
      </c>
      <c r="H179" s="45">
        <v>0</v>
      </c>
      <c r="I179" s="45">
        <v>0</v>
      </c>
      <c r="J179" s="188"/>
    </row>
    <row r="180" spans="1:11" ht="20.25" customHeight="1">
      <c r="A180" s="187"/>
      <c r="B180" s="186"/>
      <c r="C180" s="187"/>
      <c r="D180" s="188"/>
      <c r="E180" s="235"/>
      <c r="F180" s="30" t="s">
        <v>21</v>
      </c>
      <c r="G180" s="45">
        <v>0</v>
      </c>
      <c r="H180" s="45">
        <v>0</v>
      </c>
      <c r="I180" s="45">
        <v>0</v>
      </c>
      <c r="J180" s="188"/>
    </row>
    <row r="181" spans="1:11" ht="20.25" customHeight="1">
      <c r="A181" s="201" t="s">
        <v>112</v>
      </c>
      <c r="B181" s="204" t="s">
        <v>390</v>
      </c>
      <c r="C181" s="207">
        <v>2025</v>
      </c>
      <c r="D181" s="210" t="s">
        <v>113</v>
      </c>
      <c r="E181" s="210" t="s">
        <v>449</v>
      </c>
      <c r="F181" s="29" t="s">
        <v>16</v>
      </c>
      <c r="G181" s="49">
        <f>G182+G183+G184+G185</f>
        <v>500</v>
      </c>
      <c r="H181" s="45">
        <f>H182+H183+H184+H185</f>
        <v>0</v>
      </c>
      <c r="I181" s="45">
        <f>I182+I183+I184+I185</f>
        <v>0</v>
      </c>
      <c r="J181" s="210" t="s">
        <v>418</v>
      </c>
    </row>
    <row r="182" spans="1:11" ht="20.25" customHeight="1">
      <c r="A182" s="202"/>
      <c r="B182" s="205"/>
      <c r="C182" s="208"/>
      <c r="D182" s="211"/>
      <c r="E182" s="211"/>
      <c r="F182" s="30" t="s">
        <v>18</v>
      </c>
      <c r="G182" s="49">
        <v>0</v>
      </c>
      <c r="H182" s="45">
        <v>0</v>
      </c>
      <c r="I182" s="45">
        <v>0</v>
      </c>
      <c r="J182" s="211"/>
    </row>
    <row r="183" spans="1:11" ht="20.25" customHeight="1">
      <c r="A183" s="202"/>
      <c r="B183" s="205"/>
      <c r="C183" s="208"/>
      <c r="D183" s="211"/>
      <c r="E183" s="211"/>
      <c r="F183" s="30" t="s">
        <v>19</v>
      </c>
      <c r="G183" s="49">
        <v>0</v>
      </c>
      <c r="H183" s="45">
        <v>0</v>
      </c>
      <c r="I183" s="45">
        <v>0</v>
      </c>
      <c r="J183" s="211"/>
    </row>
    <row r="184" spans="1:11" ht="20.25" customHeight="1">
      <c r="A184" s="202"/>
      <c r="B184" s="205"/>
      <c r="C184" s="208"/>
      <c r="D184" s="211"/>
      <c r="E184" s="211"/>
      <c r="F184" s="30" t="s">
        <v>20</v>
      </c>
      <c r="G184" s="51">
        <v>500</v>
      </c>
      <c r="H184" s="45">
        <v>0</v>
      </c>
      <c r="I184" s="45">
        <v>0</v>
      </c>
      <c r="J184" s="211"/>
    </row>
    <row r="185" spans="1:11" ht="20.25" customHeight="1">
      <c r="A185" s="203"/>
      <c r="B185" s="206"/>
      <c r="C185" s="209"/>
      <c r="D185" s="212"/>
      <c r="E185" s="212"/>
      <c r="F185" s="30" t="s">
        <v>21</v>
      </c>
      <c r="G185" s="49">
        <v>0</v>
      </c>
      <c r="H185" s="45">
        <v>0</v>
      </c>
      <c r="I185" s="45">
        <v>0</v>
      </c>
      <c r="J185" s="212"/>
    </row>
    <row r="186" spans="1:11" ht="20.25" customHeight="1">
      <c r="A186" s="185" t="s">
        <v>114</v>
      </c>
      <c r="B186" s="186" t="s">
        <v>115</v>
      </c>
      <c r="C186" s="187">
        <v>2025</v>
      </c>
      <c r="D186" s="188" t="s">
        <v>474</v>
      </c>
      <c r="E186" s="188" t="s">
        <v>450</v>
      </c>
      <c r="F186" s="29" t="s">
        <v>16</v>
      </c>
      <c r="G186" s="49">
        <f>G187+G188+G189+G190</f>
        <v>15276.6</v>
      </c>
      <c r="H186" s="45">
        <f>H187+H188+H189+H190</f>
        <v>0</v>
      </c>
      <c r="I186" s="45">
        <f>I187+I188+I189+I190</f>
        <v>0</v>
      </c>
      <c r="J186" s="188" t="s">
        <v>451</v>
      </c>
    </row>
    <row r="187" spans="1:11" ht="20.25" customHeight="1">
      <c r="A187" s="185"/>
      <c r="B187" s="186"/>
      <c r="C187" s="187"/>
      <c r="D187" s="188"/>
      <c r="E187" s="188"/>
      <c r="F187" s="30" t="s">
        <v>18</v>
      </c>
      <c r="G187" s="49">
        <v>0</v>
      </c>
      <c r="H187" s="45">
        <v>0</v>
      </c>
      <c r="I187" s="45">
        <v>0</v>
      </c>
      <c r="J187" s="188"/>
    </row>
    <row r="188" spans="1:11" ht="20.25" customHeight="1">
      <c r="A188" s="185"/>
      <c r="B188" s="186"/>
      <c r="C188" s="187"/>
      <c r="D188" s="188"/>
      <c r="E188" s="188"/>
      <c r="F188" s="30" t="s">
        <v>19</v>
      </c>
      <c r="G188" s="49">
        <v>0</v>
      </c>
      <c r="H188" s="45">
        <v>0</v>
      </c>
      <c r="I188" s="45">
        <v>0</v>
      </c>
      <c r="J188" s="188"/>
    </row>
    <row r="189" spans="1:11" ht="20.25" customHeight="1">
      <c r="A189" s="185"/>
      <c r="B189" s="186"/>
      <c r="C189" s="187"/>
      <c r="D189" s="188"/>
      <c r="E189" s="188"/>
      <c r="F189" s="30" t="s">
        <v>20</v>
      </c>
      <c r="G189" s="51">
        <v>15276.6</v>
      </c>
      <c r="H189" s="45">
        <v>0</v>
      </c>
      <c r="I189" s="45">
        <v>0</v>
      </c>
      <c r="J189" s="188"/>
    </row>
    <row r="190" spans="1:11" ht="20.25" customHeight="1">
      <c r="A190" s="185"/>
      <c r="B190" s="186"/>
      <c r="C190" s="187"/>
      <c r="D190" s="188"/>
      <c r="E190" s="188"/>
      <c r="F190" s="30" t="s">
        <v>21</v>
      </c>
      <c r="G190" s="49">
        <v>0</v>
      </c>
      <c r="H190" s="45">
        <v>0</v>
      </c>
      <c r="I190" s="45">
        <v>0</v>
      </c>
      <c r="J190" s="188"/>
    </row>
    <row r="191" spans="1:11" ht="20.25" customHeight="1">
      <c r="A191" s="219" t="s">
        <v>116</v>
      </c>
      <c r="B191" s="215" t="s">
        <v>117</v>
      </c>
      <c r="C191" s="214" t="s">
        <v>14</v>
      </c>
      <c r="D191" s="215" t="s">
        <v>110</v>
      </c>
      <c r="E191" s="215" t="s">
        <v>562</v>
      </c>
      <c r="F191" s="29" t="s">
        <v>16</v>
      </c>
      <c r="G191" s="52">
        <f>G192+G193+G194+G195</f>
        <v>0</v>
      </c>
      <c r="H191" s="52">
        <f>H192+H193+H194+H195</f>
        <v>0</v>
      </c>
      <c r="I191" s="52">
        <f>I192+I193+I194+I195</f>
        <v>0</v>
      </c>
      <c r="J191" s="215" t="s">
        <v>118</v>
      </c>
      <c r="K191" s="20">
        <v>3112000</v>
      </c>
    </row>
    <row r="192" spans="1:11" ht="20.25" customHeight="1">
      <c r="A192" s="219"/>
      <c r="B192" s="215"/>
      <c r="C192" s="214"/>
      <c r="D192" s="215"/>
      <c r="E192" s="215"/>
      <c r="F192" s="29" t="s">
        <v>18</v>
      </c>
      <c r="G192" s="52">
        <v>0</v>
      </c>
      <c r="H192" s="52">
        <v>0</v>
      </c>
      <c r="I192" s="52">
        <v>0</v>
      </c>
      <c r="J192" s="215"/>
      <c r="K192" s="20"/>
    </row>
    <row r="193" spans="1:11" ht="20.25" customHeight="1">
      <c r="A193" s="219"/>
      <c r="B193" s="215"/>
      <c r="C193" s="214"/>
      <c r="D193" s="215"/>
      <c r="E193" s="215"/>
      <c r="F193" s="29" t="s">
        <v>19</v>
      </c>
      <c r="G193" s="52">
        <v>0</v>
      </c>
      <c r="H193" s="52">
        <v>0</v>
      </c>
      <c r="I193" s="52">
        <v>0</v>
      </c>
      <c r="J193" s="215"/>
      <c r="K193" s="20"/>
    </row>
    <row r="194" spans="1:11" ht="20.25" customHeight="1">
      <c r="A194" s="219"/>
      <c r="B194" s="215"/>
      <c r="C194" s="214"/>
      <c r="D194" s="215"/>
      <c r="E194" s="215"/>
      <c r="F194" s="29" t="s">
        <v>20</v>
      </c>
      <c r="G194" s="52">
        <v>0</v>
      </c>
      <c r="H194" s="52">
        <v>0</v>
      </c>
      <c r="I194" s="52">
        <v>0</v>
      </c>
      <c r="J194" s="215"/>
      <c r="K194" s="20"/>
    </row>
    <row r="195" spans="1:11" ht="20.25" customHeight="1">
      <c r="A195" s="219"/>
      <c r="B195" s="215"/>
      <c r="C195" s="214"/>
      <c r="D195" s="215"/>
      <c r="E195" s="215"/>
      <c r="F195" s="29" t="s">
        <v>21</v>
      </c>
      <c r="G195" s="52">
        <v>0</v>
      </c>
      <c r="H195" s="52">
        <v>0</v>
      </c>
      <c r="I195" s="52">
        <v>0</v>
      </c>
      <c r="J195" s="215"/>
      <c r="K195" s="20"/>
    </row>
    <row r="196" spans="1:11" ht="20.25" hidden="1" customHeight="1">
      <c r="A196" s="185" t="s">
        <v>119</v>
      </c>
      <c r="B196" s="186" t="s">
        <v>470</v>
      </c>
      <c r="C196" s="187" t="s">
        <v>14</v>
      </c>
      <c r="D196" s="188" t="s">
        <v>110</v>
      </c>
      <c r="E196" s="198"/>
      <c r="F196" s="29" t="s">
        <v>16</v>
      </c>
      <c r="G196" s="45">
        <f>G197+G198+G199+G200</f>
        <v>0</v>
      </c>
      <c r="H196" s="45">
        <f>H197+H198+H199+H200</f>
        <v>0</v>
      </c>
      <c r="I196" s="45">
        <f>I197+I198+I199+I200</f>
        <v>0</v>
      </c>
      <c r="J196" s="188" t="s">
        <v>120</v>
      </c>
    </row>
    <row r="197" spans="1:11" ht="20.25" hidden="1" customHeight="1">
      <c r="A197" s="185"/>
      <c r="B197" s="186"/>
      <c r="C197" s="187"/>
      <c r="D197" s="188"/>
      <c r="E197" s="199"/>
      <c r="F197" s="30" t="s">
        <v>18</v>
      </c>
      <c r="G197" s="45">
        <v>0</v>
      </c>
      <c r="H197" s="45">
        <v>0</v>
      </c>
      <c r="I197" s="45">
        <v>0</v>
      </c>
      <c r="J197" s="188"/>
    </row>
    <row r="198" spans="1:11" ht="20.25" hidden="1" customHeight="1">
      <c r="A198" s="185"/>
      <c r="B198" s="186"/>
      <c r="C198" s="187"/>
      <c r="D198" s="188"/>
      <c r="E198" s="199"/>
      <c r="F198" s="30" t="s">
        <v>19</v>
      </c>
      <c r="G198" s="45">
        <v>0</v>
      </c>
      <c r="H198" s="45">
        <v>0</v>
      </c>
      <c r="I198" s="45">
        <v>0</v>
      </c>
      <c r="J198" s="188"/>
    </row>
    <row r="199" spans="1:11" ht="20.25" hidden="1" customHeight="1">
      <c r="A199" s="185"/>
      <c r="B199" s="186"/>
      <c r="C199" s="187"/>
      <c r="D199" s="188"/>
      <c r="E199" s="199"/>
      <c r="F199" s="30" t="s">
        <v>20</v>
      </c>
      <c r="G199" s="45">
        <v>0</v>
      </c>
      <c r="H199" s="45">
        <v>0</v>
      </c>
      <c r="I199" s="45">
        <v>0</v>
      </c>
      <c r="J199" s="188"/>
    </row>
    <row r="200" spans="1:11" ht="20.25" hidden="1" customHeight="1">
      <c r="A200" s="185"/>
      <c r="B200" s="186"/>
      <c r="C200" s="187"/>
      <c r="D200" s="188"/>
      <c r="E200" s="200"/>
      <c r="F200" s="30" t="s">
        <v>21</v>
      </c>
      <c r="G200" s="45">
        <v>0</v>
      </c>
      <c r="H200" s="45">
        <v>0</v>
      </c>
      <c r="I200" s="45">
        <v>0</v>
      </c>
      <c r="J200" s="188"/>
    </row>
    <row r="201" spans="1:11" s="20" customFormat="1" ht="20.25" customHeight="1">
      <c r="A201" s="219" t="s">
        <v>121</v>
      </c>
      <c r="B201" s="239" t="s">
        <v>122</v>
      </c>
      <c r="C201" s="214">
        <v>2025</v>
      </c>
      <c r="D201" s="215" t="s">
        <v>468</v>
      </c>
      <c r="E201" s="215" t="s">
        <v>467</v>
      </c>
      <c r="F201" s="29" t="s">
        <v>16</v>
      </c>
      <c r="G201" s="52">
        <f>G202+G203+G204+G205</f>
        <v>0</v>
      </c>
      <c r="H201" s="52">
        <f>H202+H203+H204+H205</f>
        <v>0</v>
      </c>
      <c r="I201" s="52">
        <f>I202+I203+I204+I205</f>
        <v>0</v>
      </c>
      <c r="J201" s="215" t="s">
        <v>469</v>
      </c>
    </row>
    <row r="202" spans="1:11" s="20" customFormat="1" ht="20.25" customHeight="1">
      <c r="A202" s="219"/>
      <c r="B202" s="239"/>
      <c r="C202" s="214"/>
      <c r="D202" s="215"/>
      <c r="E202" s="215"/>
      <c r="F202" s="29" t="s">
        <v>18</v>
      </c>
      <c r="G202" s="52">
        <v>0</v>
      </c>
      <c r="H202" s="52">
        <v>0</v>
      </c>
      <c r="I202" s="52">
        <v>0</v>
      </c>
      <c r="J202" s="215"/>
    </row>
    <row r="203" spans="1:11" s="20" customFormat="1" ht="20.25" customHeight="1">
      <c r="A203" s="219"/>
      <c r="B203" s="239"/>
      <c r="C203" s="214"/>
      <c r="D203" s="215"/>
      <c r="E203" s="215"/>
      <c r="F203" s="29" t="s">
        <v>19</v>
      </c>
      <c r="G203" s="52">
        <v>0</v>
      </c>
      <c r="H203" s="52">
        <v>0</v>
      </c>
      <c r="I203" s="52">
        <v>0</v>
      </c>
      <c r="J203" s="215"/>
    </row>
    <row r="204" spans="1:11" s="20" customFormat="1" ht="20.25" customHeight="1">
      <c r="A204" s="219"/>
      <c r="B204" s="239"/>
      <c r="C204" s="214"/>
      <c r="D204" s="215"/>
      <c r="E204" s="215"/>
      <c r="F204" s="29" t="s">
        <v>20</v>
      </c>
      <c r="G204" s="52">
        <v>0</v>
      </c>
      <c r="H204" s="52">
        <v>0</v>
      </c>
      <c r="I204" s="52">
        <v>0</v>
      </c>
      <c r="J204" s="215"/>
    </row>
    <row r="205" spans="1:11" s="20" customFormat="1" ht="20.25" customHeight="1">
      <c r="A205" s="219"/>
      <c r="B205" s="239"/>
      <c r="C205" s="214"/>
      <c r="D205" s="215"/>
      <c r="E205" s="215"/>
      <c r="F205" s="29" t="s">
        <v>21</v>
      </c>
      <c r="G205" s="52">
        <v>0</v>
      </c>
      <c r="H205" s="52">
        <v>0</v>
      </c>
      <c r="I205" s="52">
        <v>0</v>
      </c>
      <c r="J205" s="215"/>
    </row>
    <row r="206" spans="1:11" ht="20.25" hidden="1" customHeight="1">
      <c r="A206" s="185" t="s">
        <v>123</v>
      </c>
      <c r="B206" s="186" t="s">
        <v>124</v>
      </c>
      <c r="C206" s="187" t="s">
        <v>14</v>
      </c>
      <c r="D206" s="188" t="s">
        <v>110</v>
      </c>
      <c r="E206" s="198"/>
      <c r="F206" s="29" t="s">
        <v>16</v>
      </c>
      <c r="G206" s="45">
        <f>G207+G208+G209+G210</f>
        <v>0</v>
      </c>
      <c r="H206" s="45">
        <f>H207+H208+H209+H210</f>
        <v>0</v>
      </c>
      <c r="I206" s="45">
        <f>I207+I208+I209+I210</f>
        <v>0</v>
      </c>
      <c r="J206" s="188" t="s">
        <v>125</v>
      </c>
    </row>
    <row r="207" spans="1:11" ht="20.25" hidden="1" customHeight="1">
      <c r="A207" s="185"/>
      <c r="B207" s="186"/>
      <c r="C207" s="187"/>
      <c r="D207" s="188"/>
      <c r="E207" s="199"/>
      <c r="F207" s="30" t="s">
        <v>18</v>
      </c>
      <c r="G207" s="45">
        <v>0</v>
      </c>
      <c r="H207" s="45">
        <v>0</v>
      </c>
      <c r="I207" s="45">
        <v>0</v>
      </c>
      <c r="J207" s="188"/>
    </row>
    <row r="208" spans="1:11" ht="20.25" hidden="1" customHeight="1">
      <c r="A208" s="185"/>
      <c r="B208" s="186"/>
      <c r="C208" s="187"/>
      <c r="D208" s="188"/>
      <c r="E208" s="199"/>
      <c r="F208" s="30" t="s">
        <v>19</v>
      </c>
      <c r="G208" s="45">
        <v>0</v>
      </c>
      <c r="H208" s="45">
        <v>0</v>
      </c>
      <c r="I208" s="45">
        <v>0</v>
      </c>
      <c r="J208" s="188"/>
    </row>
    <row r="209" spans="1:11" ht="20.25" hidden="1" customHeight="1">
      <c r="A209" s="185"/>
      <c r="B209" s="186"/>
      <c r="C209" s="187"/>
      <c r="D209" s="188"/>
      <c r="E209" s="199"/>
      <c r="F209" s="30" t="s">
        <v>20</v>
      </c>
      <c r="G209" s="45">
        <v>0</v>
      </c>
      <c r="H209" s="45">
        <v>0</v>
      </c>
      <c r="I209" s="45">
        <v>0</v>
      </c>
      <c r="J209" s="188"/>
    </row>
    <row r="210" spans="1:11" ht="20.25" hidden="1" customHeight="1">
      <c r="A210" s="185"/>
      <c r="B210" s="186"/>
      <c r="C210" s="187"/>
      <c r="D210" s="188"/>
      <c r="E210" s="200"/>
      <c r="F210" s="30" t="s">
        <v>21</v>
      </c>
      <c r="G210" s="45">
        <v>0</v>
      </c>
      <c r="H210" s="45">
        <v>0</v>
      </c>
      <c r="I210" s="45">
        <v>0</v>
      </c>
      <c r="J210" s="188"/>
    </row>
    <row r="211" spans="1:11" ht="20.25" hidden="1" customHeight="1">
      <c r="A211" s="185" t="s">
        <v>126</v>
      </c>
      <c r="B211" s="186" t="s">
        <v>127</v>
      </c>
      <c r="C211" s="187" t="s">
        <v>14</v>
      </c>
      <c r="D211" s="188" t="s">
        <v>110</v>
      </c>
      <c r="E211" s="198"/>
      <c r="F211" s="29" t="s">
        <v>16</v>
      </c>
      <c r="G211" s="45">
        <f>G212+G213+G214+G215</f>
        <v>0</v>
      </c>
      <c r="H211" s="45">
        <f>H212+H213+H214+H215</f>
        <v>0</v>
      </c>
      <c r="I211" s="45">
        <f>I212+I213+I214+I215</f>
        <v>0</v>
      </c>
      <c r="J211" s="188" t="s">
        <v>111</v>
      </c>
    </row>
    <row r="212" spans="1:11" ht="20.25" hidden="1" customHeight="1">
      <c r="A212" s="185"/>
      <c r="B212" s="186"/>
      <c r="C212" s="187"/>
      <c r="D212" s="188"/>
      <c r="E212" s="199"/>
      <c r="F212" s="30" t="s">
        <v>18</v>
      </c>
      <c r="G212" s="45">
        <v>0</v>
      </c>
      <c r="H212" s="45">
        <v>0</v>
      </c>
      <c r="I212" s="45">
        <v>0</v>
      </c>
      <c r="J212" s="188"/>
    </row>
    <row r="213" spans="1:11" ht="20.25" hidden="1" customHeight="1">
      <c r="A213" s="185"/>
      <c r="B213" s="186"/>
      <c r="C213" s="187"/>
      <c r="D213" s="188"/>
      <c r="E213" s="199"/>
      <c r="F213" s="30" t="s">
        <v>19</v>
      </c>
      <c r="G213" s="45">
        <v>0</v>
      </c>
      <c r="H213" s="45">
        <v>0</v>
      </c>
      <c r="I213" s="45">
        <v>0</v>
      </c>
      <c r="J213" s="188"/>
    </row>
    <row r="214" spans="1:11" ht="20.25" hidden="1" customHeight="1">
      <c r="A214" s="185"/>
      <c r="B214" s="186"/>
      <c r="C214" s="187"/>
      <c r="D214" s="188"/>
      <c r="E214" s="199"/>
      <c r="F214" s="30" t="s">
        <v>20</v>
      </c>
      <c r="G214" s="45">
        <v>0</v>
      </c>
      <c r="H214" s="45">
        <v>0</v>
      </c>
      <c r="I214" s="45">
        <v>0</v>
      </c>
      <c r="J214" s="188"/>
    </row>
    <row r="215" spans="1:11" ht="20.25" hidden="1" customHeight="1">
      <c r="A215" s="185"/>
      <c r="B215" s="186"/>
      <c r="C215" s="187"/>
      <c r="D215" s="188"/>
      <c r="E215" s="200"/>
      <c r="F215" s="30" t="s">
        <v>21</v>
      </c>
      <c r="G215" s="45">
        <v>0</v>
      </c>
      <c r="H215" s="45">
        <v>0</v>
      </c>
      <c r="I215" s="45">
        <v>0</v>
      </c>
      <c r="J215" s="188"/>
    </row>
    <row r="216" spans="1:11" ht="20.25" customHeight="1">
      <c r="A216" s="240" t="s">
        <v>128</v>
      </c>
      <c r="B216" s="241"/>
      <c r="C216" s="241"/>
      <c r="D216" s="241"/>
      <c r="E216" s="241"/>
      <c r="F216" s="241"/>
      <c r="G216" s="241"/>
      <c r="H216" s="241"/>
      <c r="I216" s="241"/>
      <c r="J216" s="242"/>
      <c r="K216" s="11"/>
    </row>
    <row r="217" spans="1:11" ht="20.25" hidden="1" customHeight="1">
      <c r="A217" s="187" t="s">
        <v>129</v>
      </c>
      <c r="B217" s="186" t="s">
        <v>130</v>
      </c>
      <c r="C217" s="187" t="s">
        <v>14</v>
      </c>
      <c r="D217" s="210" t="s">
        <v>433</v>
      </c>
      <c r="E217" s="210"/>
      <c r="F217" s="29" t="s">
        <v>16</v>
      </c>
      <c r="G217" s="45">
        <f>G218+G219+G220+G221</f>
        <v>0</v>
      </c>
      <c r="H217" s="45">
        <f>H218+H219+H220+H221</f>
        <v>0</v>
      </c>
      <c r="I217" s="45">
        <f>I218+I219+I220+I221</f>
        <v>0</v>
      </c>
      <c r="J217" s="188" t="s">
        <v>131</v>
      </c>
    </row>
    <row r="218" spans="1:11" ht="20.25" hidden="1" customHeight="1">
      <c r="A218" s="187"/>
      <c r="B218" s="186"/>
      <c r="C218" s="187"/>
      <c r="D218" s="211"/>
      <c r="E218" s="211"/>
      <c r="F218" s="30" t="s">
        <v>18</v>
      </c>
      <c r="G218" s="45">
        <v>0</v>
      </c>
      <c r="H218" s="45">
        <v>0</v>
      </c>
      <c r="I218" s="45">
        <v>0</v>
      </c>
      <c r="J218" s="188"/>
    </row>
    <row r="219" spans="1:11" ht="20.25" hidden="1" customHeight="1">
      <c r="A219" s="187"/>
      <c r="B219" s="186"/>
      <c r="C219" s="187"/>
      <c r="D219" s="211"/>
      <c r="E219" s="211"/>
      <c r="F219" s="30" t="s">
        <v>19</v>
      </c>
      <c r="G219" s="45">
        <v>0</v>
      </c>
      <c r="H219" s="45">
        <v>0</v>
      </c>
      <c r="I219" s="45">
        <v>0</v>
      </c>
      <c r="J219" s="188"/>
    </row>
    <row r="220" spans="1:11" ht="20.25" hidden="1" customHeight="1">
      <c r="A220" s="187"/>
      <c r="B220" s="186"/>
      <c r="C220" s="187"/>
      <c r="D220" s="211"/>
      <c r="E220" s="211"/>
      <c r="F220" s="30" t="s">
        <v>20</v>
      </c>
      <c r="G220" s="45">
        <v>0</v>
      </c>
      <c r="H220" s="45">
        <v>0</v>
      </c>
      <c r="I220" s="45">
        <v>0</v>
      </c>
      <c r="J220" s="188"/>
    </row>
    <row r="221" spans="1:11" ht="20.25" hidden="1" customHeight="1">
      <c r="A221" s="187"/>
      <c r="B221" s="186"/>
      <c r="C221" s="187"/>
      <c r="D221" s="212"/>
      <c r="E221" s="212"/>
      <c r="F221" s="30" t="s">
        <v>21</v>
      </c>
      <c r="G221" s="45">
        <v>0</v>
      </c>
      <c r="H221" s="45">
        <v>0</v>
      </c>
      <c r="I221" s="45">
        <v>0</v>
      </c>
      <c r="J221" s="188"/>
    </row>
    <row r="222" spans="1:11" ht="20.25" customHeight="1">
      <c r="A222" s="185" t="s">
        <v>132</v>
      </c>
      <c r="B222" s="186" t="s">
        <v>133</v>
      </c>
      <c r="C222" s="187" t="s">
        <v>415</v>
      </c>
      <c r="D222" s="220" t="s">
        <v>62</v>
      </c>
      <c r="E222" s="210" t="s">
        <v>134</v>
      </c>
      <c r="F222" s="29" t="s">
        <v>16</v>
      </c>
      <c r="G222" s="49">
        <f>G223+G224+G225+G226</f>
        <v>2530</v>
      </c>
      <c r="H222" s="45">
        <f>H223+H224+H225+H226</f>
        <v>2500</v>
      </c>
      <c r="I222" s="45">
        <f>I223+I224+I225+I226</f>
        <v>0</v>
      </c>
      <c r="J222" s="188" t="s">
        <v>452</v>
      </c>
    </row>
    <row r="223" spans="1:11" ht="20.25" customHeight="1">
      <c r="A223" s="185"/>
      <c r="B223" s="186"/>
      <c r="C223" s="187"/>
      <c r="D223" s="211"/>
      <c r="E223" s="211"/>
      <c r="F223" s="30" t="s">
        <v>18</v>
      </c>
      <c r="G223" s="49">
        <v>0</v>
      </c>
      <c r="H223" s="45">
        <v>0</v>
      </c>
      <c r="I223" s="45">
        <v>0</v>
      </c>
      <c r="J223" s="188"/>
    </row>
    <row r="224" spans="1:11" ht="20.25" customHeight="1">
      <c r="A224" s="185"/>
      <c r="B224" s="186"/>
      <c r="C224" s="187"/>
      <c r="D224" s="211"/>
      <c r="E224" s="211"/>
      <c r="F224" s="30" t="s">
        <v>19</v>
      </c>
      <c r="G224" s="49">
        <v>0</v>
      </c>
      <c r="H224" s="45">
        <v>0</v>
      </c>
      <c r="I224" s="45">
        <v>0</v>
      </c>
      <c r="J224" s="188"/>
    </row>
    <row r="225" spans="1:11" ht="20.25" customHeight="1">
      <c r="A225" s="185"/>
      <c r="B225" s="186"/>
      <c r="C225" s="187"/>
      <c r="D225" s="211"/>
      <c r="E225" s="211"/>
      <c r="F225" s="30" t="s">
        <v>20</v>
      </c>
      <c r="G225" s="51">
        <v>2530</v>
      </c>
      <c r="H225" s="45">
        <v>2500</v>
      </c>
      <c r="I225" s="45">
        <v>0</v>
      </c>
      <c r="J225" s="188"/>
    </row>
    <row r="226" spans="1:11" ht="20.25" customHeight="1">
      <c r="A226" s="185"/>
      <c r="B226" s="186"/>
      <c r="C226" s="187"/>
      <c r="D226" s="212"/>
      <c r="E226" s="212"/>
      <c r="F226" s="30" t="s">
        <v>21</v>
      </c>
      <c r="G226" s="49">
        <v>0</v>
      </c>
      <c r="H226" s="45">
        <v>0</v>
      </c>
      <c r="I226" s="45">
        <v>0</v>
      </c>
      <c r="J226" s="188"/>
    </row>
    <row r="227" spans="1:11" ht="20.25" hidden="1" customHeight="1">
      <c r="A227" s="185" t="s">
        <v>135</v>
      </c>
      <c r="B227" s="186" t="s">
        <v>136</v>
      </c>
      <c r="C227" s="187" t="s">
        <v>14</v>
      </c>
      <c r="D227" s="220" t="s">
        <v>62</v>
      </c>
      <c r="E227" s="210"/>
      <c r="F227" s="29" t="s">
        <v>16</v>
      </c>
      <c r="G227" s="45">
        <f>G228+G229+G230+G231</f>
        <v>0</v>
      </c>
      <c r="H227" s="45">
        <f>H228+H229+H230+H231</f>
        <v>0</v>
      </c>
      <c r="I227" s="45">
        <f>I228+I229+I230+I231</f>
        <v>0</v>
      </c>
      <c r="J227" s="188" t="s">
        <v>137</v>
      </c>
    </row>
    <row r="228" spans="1:11" ht="20.25" hidden="1" customHeight="1">
      <c r="A228" s="185"/>
      <c r="B228" s="186"/>
      <c r="C228" s="187"/>
      <c r="D228" s="211"/>
      <c r="E228" s="211"/>
      <c r="F228" s="30" t="s">
        <v>18</v>
      </c>
      <c r="G228" s="45">
        <v>0</v>
      </c>
      <c r="H228" s="45">
        <v>0</v>
      </c>
      <c r="I228" s="45">
        <v>0</v>
      </c>
      <c r="J228" s="188"/>
    </row>
    <row r="229" spans="1:11" ht="20.25" hidden="1" customHeight="1">
      <c r="A229" s="185"/>
      <c r="B229" s="186"/>
      <c r="C229" s="187"/>
      <c r="D229" s="211"/>
      <c r="E229" s="211"/>
      <c r="F229" s="30" t="s">
        <v>19</v>
      </c>
      <c r="G229" s="45">
        <v>0</v>
      </c>
      <c r="H229" s="45">
        <v>0</v>
      </c>
      <c r="I229" s="45">
        <v>0</v>
      </c>
      <c r="J229" s="188"/>
    </row>
    <row r="230" spans="1:11" ht="20.25" hidden="1" customHeight="1">
      <c r="A230" s="185"/>
      <c r="B230" s="186"/>
      <c r="C230" s="187"/>
      <c r="D230" s="211"/>
      <c r="E230" s="211"/>
      <c r="F230" s="30" t="s">
        <v>20</v>
      </c>
      <c r="G230" s="45">
        <v>0</v>
      </c>
      <c r="H230" s="45">
        <v>0</v>
      </c>
      <c r="I230" s="45">
        <v>0</v>
      </c>
      <c r="J230" s="188"/>
    </row>
    <row r="231" spans="1:11" ht="20.25" hidden="1" customHeight="1">
      <c r="A231" s="185"/>
      <c r="B231" s="186"/>
      <c r="C231" s="187"/>
      <c r="D231" s="212"/>
      <c r="E231" s="212"/>
      <c r="F231" s="30" t="s">
        <v>21</v>
      </c>
      <c r="G231" s="45">
        <v>0</v>
      </c>
      <c r="H231" s="45">
        <v>0</v>
      </c>
      <c r="I231" s="45">
        <v>0</v>
      </c>
      <c r="J231" s="188"/>
    </row>
    <row r="232" spans="1:11" ht="20.25" customHeight="1">
      <c r="A232" s="185" t="s">
        <v>138</v>
      </c>
      <c r="B232" s="186" t="s">
        <v>139</v>
      </c>
      <c r="C232" s="187" t="s">
        <v>415</v>
      </c>
      <c r="D232" s="220" t="s">
        <v>62</v>
      </c>
      <c r="E232" s="210" t="s">
        <v>140</v>
      </c>
      <c r="F232" s="29" t="s">
        <v>16</v>
      </c>
      <c r="G232" s="49">
        <f>G233+G234+G235+G236</f>
        <v>185</v>
      </c>
      <c r="H232" s="45">
        <f>H233+H234+H235+H236</f>
        <v>0</v>
      </c>
      <c r="I232" s="45">
        <f>I233+I234+I235+I236</f>
        <v>0</v>
      </c>
      <c r="J232" s="188" t="s">
        <v>453</v>
      </c>
    </row>
    <row r="233" spans="1:11" ht="20.25" customHeight="1">
      <c r="A233" s="185"/>
      <c r="B233" s="186"/>
      <c r="C233" s="187"/>
      <c r="D233" s="211"/>
      <c r="E233" s="211"/>
      <c r="F233" s="30" t="s">
        <v>18</v>
      </c>
      <c r="G233" s="49">
        <v>0</v>
      </c>
      <c r="H233" s="45">
        <v>0</v>
      </c>
      <c r="I233" s="45">
        <v>0</v>
      </c>
      <c r="J233" s="188"/>
    </row>
    <row r="234" spans="1:11" ht="20.25" customHeight="1">
      <c r="A234" s="185"/>
      <c r="B234" s="186"/>
      <c r="C234" s="187"/>
      <c r="D234" s="211"/>
      <c r="E234" s="211"/>
      <c r="F234" s="30" t="s">
        <v>19</v>
      </c>
      <c r="G234" s="49">
        <v>0</v>
      </c>
      <c r="H234" s="45">
        <v>0</v>
      </c>
      <c r="I234" s="45">
        <v>0</v>
      </c>
      <c r="J234" s="188"/>
    </row>
    <row r="235" spans="1:11" ht="20.25" customHeight="1">
      <c r="A235" s="185"/>
      <c r="B235" s="186"/>
      <c r="C235" s="187"/>
      <c r="D235" s="211"/>
      <c r="E235" s="211"/>
      <c r="F235" s="30" t="s">
        <v>20</v>
      </c>
      <c r="G235" s="51">
        <v>0</v>
      </c>
      <c r="H235" s="45">
        <v>0</v>
      </c>
      <c r="I235" s="45">
        <v>0</v>
      </c>
      <c r="J235" s="188"/>
    </row>
    <row r="236" spans="1:11" ht="20.25" customHeight="1">
      <c r="A236" s="185"/>
      <c r="B236" s="186"/>
      <c r="C236" s="187"/>
      <c r="D236" s="212"/>
      <c r="E236" s="243"/>
      <c r="F236" s="30" t="s">
        <v>21</v>
      </c>
      <c r="G236" s="49">
        <v>185</v>
      </c>
      <c r="H236" s="45">
        <v>0</v>
      </c>
      <c r="I236" s="45">
        <v>0</v>
      </c>
      <c r="J236" s="188"/>
    </row>
    <row r="237" spans="1:11" ht="20.25" customHeight="1">
      <c r="A237" s="244" t="s">
        <v>141</v>
      </c>
      <c r="B237" s="245"/>
      <c r="C237" s="245"/>
      <c r="D237" s="245"/>
      <c r="E237" s="245"/>
      <c r="F237" s="245"/>
      <c r="G237" s="245"/>
      <c r="H237" s="245"/>
      <c r="I237" s="245"/>
      <c r="J237" s="246"/>
      <c r="K237" s="13"/>
    </row>
    <row r="238" spans="1:11" ht="20.25" hidden="1" customHeight="1">
      <c r="A238" s="187" t="s">
        <v>142</v>
      </c>
      <c r="B238" s="186" t="s">
        <v>143</v>
      </c>
      <c r="C238" s="187" t="s">
        <v>14</v>
      </c>
      <c r="D238" s="220" t="s">
        <v>62</v>
      </c>
      <c r="E238" s="198"/>
      <c r="F238" s="29" t="s">
        <v>16</v>
      </c>
      <c r="G238" s="45">
        <f>G239+G240+G241+G242</f>
        <v>0</v>
      </c>
      <c r="H238" s="45">
        <f>H239+H240+H241+H242</f>
        <v>0</v>
      </c>
      <c r="I238" s="45">
        <f>I239+I240+I241+I242</f>
        <v>0</v>
      </c>
      <c r="J238" s="188" t="s">
        <v>144</v>
      </c>
    </row>
    <row r="239" spans="1:11" ht="20.25" hidden="1" customHeight="1">
      <c r="A239" s="187"/>
      <c r="B239" s="186"/>
      <c r="C239" s="187"/>
      <c r="D239" s="211"/>
      <c r="E239" s="199"/>
      <c r="F239" s="30" t="s">
        <v>18</v>
      </c>
      <c r="G239" s="45">
        <v>0</v>
      </c>
      <c r="H239" s="45">
        <v>0</v>
      </c>
      <c r="I239" s="45">
        <v>0</v>
      </c>
      <c r="J239" s="188"/>
    </row>
    <row r="240" spans="1:11" ht="20.25" hidden="1" customHeight="1">
      <c r="A240" s="187"/>
      <c r="B240" s="186"/>
      <c r="C240" s="187"/>
      <c r="D240" s="211"/>
      <c r="E240" s="199"/>
      <c r="F240" s="30" t="s">
        <v>19</v>
      </c>
      <c r="G240" s="45">
        <v>0</v>
      </c>
      <c r="H240" s="45">
        <v>0</v>
      </c>
      <c r="I240" s="45">
        <v>0</v>
      </c>
      <c r="J240" s="188"/>
    </row>
    <row r="241" spans="1:10" ht="20.25" hidden="1" customHeight="1">
      <c r="A241" s="187"/>
      <c r="B241" s="186"/>
      <c r="C241" s="187"/>
      <c r="D241" s="211"/>
      <c r="E241" s="199"/>
      <c r="F241" s="30" t="s">
        <v>20</v>
      </c>
      <c r="G241" s="45">
        <v>0</v>
      </c>
      <c r="H241" s="45">
        <v>0</v>
      </c>
      <c r="I241" s="45">
        <v>0</v>
      </c>
      <c r="J241" s="188"/>
    </row>
    <row r="242" spans="1:10" ht="20.25" hidden="1" customHeight="1">
      <c r="A242" s="187"/>
      <c r="B242" s="186"/>
      <c r="C242" s="187"/>
      <c r="D242" s="212"/>
      <c r="E242" s="200"/>
      <c r="F242" s="30" t="s">
        <v>21</v>
      </c>
      <c r="G242" s="45">
        <v>0</v>
      </c>
      <c r="H242" s="45">
        <v>0</v>
      </c>
      <c r="I242" s="45">
        <v>0</v>
      </c>
      <c r="J242" s="188"/>
    </row>
    <row r="243" spans="1:10" ht="20.25" customHeight="1">
      <c r="A243" s="185" t="s">
        <v>145</v>
      </c>
      <c r="B243" s="186" t="s">
        <v>146</v>
      </c>
      <c r="C243" s="187" t="s">
        <v>415</v>
      </c>
      <c r="D243" s="220" t="s">
        <v>62</v>
      </c>
      <c r="E243" s="210" t="s">
        <v>147</v>
      </c>
      <c r="F243" s="29" t="s">
        <v>16</v>
      </c>
      <c r="G243" s="45">
        <f>G244+G245+G246+G247</f>
        <v>0</v>
      </c>
      <c r="H243" s="45">
        <f>H244+H245+H246+H247</f>
        <v>0</v>
      </c>
      <c r="I243" s="45">
        <f>I244+I245+I246+I247</f>
        <v>0</v>
      </c>
      <c r="J243" s="188" t="s">
        <v>148</v>
      </c>
    </row>
    <row r="244" spans="1:10" ht="20.25" customHeight="1">
      <c r="A244" s="185"/>
      <c r="B244" s="186"/>
      <c r="C244" s="187"/>
      <c r="D244" s="211"/>
      <c r="E244" s="211"/>
      <c r="F244" s="30" t="s">
        <v>18</v>
      </c>
      <c r="G244" s="45">
        <v>0</v>
      </c>
      <c r="H244" s="45">
        <v>0</v>
      </c>
      <c r="I244" s="45">
        <v>0</v>
      </c>
      <c r="J244" s="188"/>
    </row>
    <row r="245" spans="1:10" ht="20.25" customHeight="1">
      <c r="A245" s="185"/>
      <c r="B245" s="186"/>
      <c r="C245" s="187"/>
      <c r="D245" s="211"/>
      <c r="E245" s="211"/>
      <c r="F245" s="30" t="s">
        <v>19</v>
      </c>
      <c r="G245" s="45">
        <v>0</v>
      </c>
      <c r="H245" s="45">
        <v>0</v>
      </c>
      <c r="I245" s="45">
        <v>0</v>
      </c>
      <c r="J245" s="188"/>
    </row>
    <row r="246" spans="1:10" ht="20.25" customHeight="1">
      <c r="A246" s="185"/>
      <c r="B246" s="186"/>
      <c r="C246" s="187"/>
      <c r="D246" s="211"/>
      <c r="E246" s="211"/>
      <c r="F246" s="30" t="s">
        <v>20</v>
      </c>
      <c r="G246" s="45">
        <v>0</v>
      </c>
      <c r="H246" s="45">
        <v>0</v>
      </c>
      <c r="I246" s="45">
        <v>0</v>
      </c>
      <c r="J246" s="188"/>
    </row>
    <row r="247" spans="1:10" ht="20.25" customHeight="1">
      <c r="A247" s="185"/>
      <c r="B247" s="186"/>
      <c r="C247" s="187"/>
      <c r="D247" s="212"/>
      <c r="E247" s="243"/>
      <c r="F247" s="30" t="s">
        <v>21</v>
      </c>
      <c r="G247" s="45">
        <v>0</v>
      </c>
      <c r="H247" s="45">
        <v>0</v>
      </c>
      <c r="I247" s="45">
        <v>0</v>
      </c>
      <c r="J247" s="188"/>
    </row>
    <row r="248" spans="1:10" ht="20.25" hidden="1" customHeight="1">
      <c r="A248" s="185" t="s">
        <v>149</v>
      </c>
      <c r="B248" s="186" t="s">
        <v>150</v>
      </c>
      <c r="C248" s="187" t="s">
        <v>14</v>
      </c>
      <c r="D248" s="220" t="s">
        <v>62</v>
      </c>
      <c r="E248" s="198"/>
      <c r="F248" s="29" t="s">
        <v>16</v>
      </c>
      <c r="G248" s="45">
        <f>G249+G250+G251+G252</f>
        <v>0</v>
      </c>
      <c r="H248" s="45">
        <f>H249+H250+H251+H252</f>
        <v>0</v>
      </c>
      <c r="I248" s="45">
        <f>I249+I250+I251+I252</f>
        <v>0</v>
      </c>
      <c r="J248" s="188" t="s">
        <v>148</v>
      </c>
    </row>
    <row r="249" spans="1:10" ht="20.25" hidden="1" customHeight="1">
      <c r="A249" s="185"/>
      <c r="B249" s="186"/>
      <c r="C249" s="187"/>
      <c r="D249" s="211"/>
      <c r="E249" s="199"/>
      <c r="F249" s="30" t="s">
        <v>18</v>
      </c>
      <c r="G249" s="45">
        <v>0</v>
      </c>
      <c r="H249" s="45">
        <v>0</v>
      </c>
      <c r="I249" s="45">
        <v>0</v>
      </c>
      <c r="J249" s="188"/>
    </row>
    <row r="250" spans="1:10" ht="20.25" hidden="1" customHeight="1">
      <c r="A250" s="185"/>
      <c r="B250" s="186"/>
      <c r="C250" s="187"/>
      <c r="D250" s="211"/>
      <c r="E250" s="199"/>
      <c r="F250" s="30" t="s">
        <v>19</v>
      </c>
      <c r="G250" s="45">
        <v>0</v>
      </c>
      <c r="H250" s="45">
        <v>0</v>
      </c>
      <c r="I250" s="45">
        <v>0</v>
      </c>
      <c r="J250" s="188"/>
    </row>
    <row r="251" spans="1:10" ht="20.25" hidden="1" customHeight="1">
      <c r="A251" s="185"/>
      <c r="B251" s="186"/>
      <c r="C251" s="187"/>
      <c r="D251" s="211"/>
      <c r="E251" s="199"/>
      <c r="F251" s="30" t="s">
        <v>20</v>
      </c>
      <c r="G251" s="45">
        <v>0</v>
      </c>
      <c r="H251" s="45">
        <v>0</v>
      </c>
      <c r="I251" s="45">
        <v>0</v>
      </c>
      <c r="J251" s="188"/>
    </row>
    <row r="252" spans="1:10" ht="20.25" hidden="1" customHeight="1">
      <c r="A252" s="185"/>
      <c r="B252" s="186"/>
      <c r="C252" s="187"/>
      <c r="D252" s="212"/>
      <c r="E252" s="200"/>
      <c r="F252" s="30" t="s">
        <v>21</v>
      </c>
      <c r="G252" s="45">
        <v>0</v>
      </c>
      <c r="H252" s="45">
        <v>0</v>
      </c>
      <c r="I252" s="45">
        <v>0</v>
      </c>
      <c r="J252" s="188"/>
    </row>
    <row r="253" spans="1:10" ht="20.25" hidden="1" customHeight="1">
      <c r="A253" s="185" t="s">
        <v>151</v>
      </c>
      <c r="B253" s="186" t="s">
        <v>152</v>
      </c>
      <c r="C253" s="187" t="s">
        <v>14</v>
      </c>
      <c r="D253" s="220" t="s">
        <v>62</v>
      </c>
      <c r="E253" s="198"/>
      <c r="F253" s="29" t="s">
        <v>16</v>
      </c>
      <c r="G253" s="45">
        <f>G254+G255+G256+G257</f>
        <v>0</v>
      </c>
      <c r="H253" s="45">
        <f>H254+H255+H256+H257</f>
        <v>0</v>
      </c>
      <c r="I253" s="45">
        <f>I254+I255+I256+I257</f>
        <v>0</v>
      </c>
      <c r="J253" s="188" t="s">
        <v>153</v>
      </c>
    </row>
    <row r="254" spans="1:10" ht="20.25" hidden="1" customHeight="1">
      <c r="A254" s="185"/>
      <c r="B254" s="186"/>
      <c r="C254" s="187"/>
      <c r="D254" s="211"/>
      <c r="E254" s="199"/>
      <c r="F254" s="30" t="s">
        <v>18</v>
      </c>
      <c r="G254" s="45">
        <v>0</v>
      </c>
      <c r="H254" s="45">
        <v>0</v>
      </c>
      <c r="I254" s="45">
        <v>0</v>
      </c>
      <c r="J254" s="188"/>
    </row>
    <row r="255" spans="1:10" ht="20.25" hidden="1" customHeight="1">
      <c r="A255" s="185"/>
      <c r="B255" s="186"/>
      <c r="C255" s="187"/>
      <c r="D255" s="211"/>
      <c r="E255" s="199"/>
      <c r="F255" s="30" t="s">
        <v>19</v>
      </c>
      <c r="G255" s="45">
        <v>0</v>
      </c>
      <c r="H255" s="45">
        <v>0</v>
      </c>
      <c r="I255" s="45">
        <v>0</v>
      </c>
      <c r="J255" s="188"/>
    </row>
    <row r="256" spans="1:10" ht="20.25" hidden="1" customHeight="1">
      <c r="A256" s="185"/>
      <c r="B256" s="186"/>
      <c r="C256" s="187"/>
      <c r="D256" s="211"/>
      <c r="E256" s="199"/>
      <c r="F256" s="30" t="s">
        <v>20</v>
      </c>
      <c r="G256" s="45">
        <v>0</v>
      </c>
      <c r="H256" s="45">
        <v>0</v>
      </c>
      <c r="I256" s="45">
        <v>0</v>
      </c>
      <c r="J256" s="188"/>
    </row>
    <row r="257" spans="1:11" ht="20.25" hidden="1" customHeight="1">
      <c r="A257" s="185"/>
      <c r="B257" s="186"/>
      <c r="C257" s="187"/>
      <c r="D257" s="212"/>
      <c r="E257" s="200"/>
      <c r="F257" s="30" t="s">
        <v>21</v>
      </c>
      <c r="G257" s="45">
        <v>0</v>
      </c>
      <c r="H257" s="45">
        <v>0</v>
      </c>
      <c r="I257" s="45">
        <v>0</v>
      </c>
      <c r="J257" s="188"/>
    </row>
    <row r="258" spans="1:11" ht="20.25" hidden="1" customHeight="1">
      <c r="A258" s="185" t="s">
        <v>154</v>
      </c>
      <c r="B258" s="186" t="s">
        <v>155</v>
      </c>
      <c r="C258" s="187" t="s">
        <v>14</v>
      </c>
      <c r="D258" s="210" t="s">
        <v>433</v>
      </c>
      <c r="E258" s="198"/>
      <c r="F258" s="29" t="s">
        <v>16</v>
      </c>
      <c r="G258" s="45">
        <f>G259+G260+G261+G262</f>
        <v>0</v>
      </c>
      <c r="H258" s="45">
        <f>H259+H260+H261+H262</f>
        <v>0</v>
      </c>
      <c r="I258" s="45">
        <f>I259+I260+I261+I262</f>
        <v>0</v>
      </c>
      <c r="J258" s="188" t="s">
        <v>156</v>
      </c>
    </row>
    <row r="259" spans="1:11" ht="20.25" hidden="1" customHeight="1">
      <c r="A259" s="185"/>
      <c r="B259" s="186"/>
      <c r="C259" s="187"/>
      <c r="D259" s="211"/>
      <c r="E259" s="199"/>
      <c r="F259" s="30" t="s">
        <v>18</v>
      </c>
      <c r="G259" s="45">
        <v>0</v>
      </c>
      <c r="H259" s="45">
        <v>0</v>
      </c>
      <c r="I259" s="45">
        <v>0</v>
      </c>
      <c r="J259" s="188"/>
    </row>
    <row r="260" spans="1:11" ht="20.25" hidden="1" customHeight="1">
      <c r="A260" s="185"/>
      <c r="B260" s="186"/>
      <c r="C260" s="187"/>
      <c r="D260" s="211"/>
      <c r="E260" s="199"/>
      <c r="F260" s="30" t="s">
        <v>19</v>
      </c>
      <c r="G260" s="45">
        <v>0</v>
      </c>
      <c r="H260" s="45">
        <v>0</v>
      </c>
      <c r="I260" s="45">
        <v>0</v>
      </c>
      <c r="J260" s="188"/>
    </row>
    <row r="261" spans="1:11" ht="20.25" hidden="1" customHeight="1">
      <c r="A261" s="185"/>
      <c r="B261" s="186"/>
      <c r="C261" s="187"/>
      <c r="D261" s="211"/>
      <c r="E261" s="199"/>
      <c r="F261" s="30" t="s">
        <v>20</v>
      </c>
      <c r="G261" s="45">
        <v>0</v>
      </c>
      <c r="H261" s="45">
        <v>0</v>
      </c>
      <c r="I261" s="45">
        <v>0</v>
      </c>
      <c r="J261" s="188"/>
    </row>
    <row r="262" spans="1:11" ht="20.25" hidden="1" customHeight="1">
      <c r="A262" s="185"/>
      <c r="B262" s="186"/>
      <c r="C262" s="187"/>
      <c r="D262" s="212"/>
      <c r="E262" s="232"/>
      <c r="F262" s="30" t="s">
        <v>21</v>
      </c>
      <c r="G262" s="45">
        <v>0</v>
      </c>
      <c r="H262" s="45">
        <v>0</v>
      </c>
      <c r="I262" s="45">
        <v>0</v>
      </c>
      <c r="J262" s="188"/>
    </row>
    <row r="263" spans="1:11" ht="20.25" customHeight="1">
      <c r="A263" s="244" t="s">
        <v>157</v>
      </c>
      <c r="B263" s="245"/>
      <c r="C263" s="245"/>
      <c r="D263" s="245"/>
      <c r="E263" s="245"/>
      <c r="F263" s="245"/>
      <c r="G263" s="245"/>
      <c r="H263" s="245"/>
      <c r="I263" s="245"/>
      <c r="J263" s="246"/>
      <c r="K263" s="11"/>
    </row>
    <row r="264" spans="1:11" ht="20.25" hidden="1" customHeight="1">
      <c r="A264" s="187" t="s">
        <v>158</v>
      </c>
      <c r="B264" s="186" t="s">
        <v>159</v>
      </c>
      <c r="C264" s="187" t="s">
        <v>14</v>
      </c>
      <c r="D264" s="210" t="s">
        <v>434</v>
      </c>
      <c r="E264" s="210"/>
      <c r="F264" s="29" t="s">
        <v>16</v>
      </c>
      <c r="G264" s="45">
        <f>G265+G266+G267+G268</f>
        <v>0</v>
      </c>
      <c r="H264" s="45">
        <f>H265+H266+H267+H268</f>
        <v>0</v>
      </c>
      <c r="I264" s="45">
        <f>I265+I266+I267+I268</f>
        <v>0</v>
      </c>
      <c r="J264" s="188" t="s">
        <v>160</v>
      </c>
    </row>
    <row r="265" spans="1:11" ht="20.25" hidden="1" customHeight="1">
      <c r="A265" s="187"/>
      <c r="B265" s="186"/>
      <c r="C265" s="187"/>
      <c r="D265" s="211"/>
      <c r="E265" s="211"/>
      <c r="F265" s="30" t="s">
        <v>18</v>
      </c>
      <c r="G265" s="45">
        <v>0</v>
      </c>
      <c r="H265" s="45">
        <v>0</v>
      </c>
      <c r="I265" s="45">
        <v>0</v>
      </c>
      <c r="J265" s="188"/>
    </row>
    <row r="266" spans="1:11" ht="20.25" hidden="1" customHeight="1">
      <c r="A266" s="187"/>
      <c r="B266" s="186"/>
      <c r="C266" s="187"/>
      <c r="D266" s="211"/>
      <c r="E266" s="211"/>
      <c r="F266" s="30" t="s">
        <v>19</v>
      </c>
      <c r="G266" s="45">
        <v>0</v>
      </c>
      <c r="H266" s="45">
        <v>0</v>
      </c>
      <c r="I266" s="45">
        <v>0</v>
      </c>
      <c r="J266" s="188"/>
    </row>
    <row r="267" spans="1:11" ht="20.25" hidden="1" customHeight="1">
      <c r="A267" s="187"/>
      <c r="B267" s="186"/>
      <c r="C267" s="187"/>
      <c r="D267" s="211"/>
      <c r="E267" s="211"/>
      <c r="F267" s="30" t="s">
        <v>20</v>
      </c>
      <c r="G267" s="45">
        <v>0</v>
      </c>
      <c r="H267" s="45">
        <v>0</v>
      </c>
      <c r="I267" s="45">
        <v>0</v>
      </c>
      <c r="J267" s="188"/>
    </row>
    <row r="268" spans="1:11" ht="20.25" hidden="1" customHeight="1">
      <c r="A268" s="187"/>
      <c r="B268" s="186"/>
      <c r="C268" s="187"/>
      <c r="D268" s="212"/>
      <c r="E268" s="212"/>
      <c r="F268" s="30" t="s">
        <v>21</v>
      </c>
      <c r="G268" s="45">
        <v>0</v>
      </c>
      <c r="H268" s="45">
        <v>0</v>
      </c>
      <c r="I268" s="45">
        <v>0</v>
      </c>
      <c r="J268" s="188"/>
    </row>
    <row r="269" spans="1:11" ht="20.25" hidden="1" customHeight="1">
      <c r="A269" s="185" t="s">
        <v>161</v>
      </c>
      <c r="B269" s="186" t="s">
        <v>162</v>
      </c>
      <c r="C269" s="187" t="s">
        <v>14</v>
      </c>
      <c r="D269" s="210" t="s">
        <v>434</v>
      </c>
      <c r="E269" s="210"/>
      <c r="F269" s="29" t="s">
        <v>16</v>
      </c>
      <c r="G269" s="45">
        <f>G270+G271+G272+G273</f>
        <v>0</v>
      </c>
      <c r="H269" s="45">
        <f>H270+H271+H272+H273</f>
        <v>0</v>
      </c>
      <c r="I269" s="45">
        <f>I270+I271+I272+I273</f>
        <v>0</v>
      </c>
      <c r="J269" s="188" t="s">
        <v>163</v>
      </c>
    </row>
    <row r="270" spans="1:11" ht="20.25" hidden="1" customHeight="1">
      <c r="A270" s="185"/>
      <c r="B270" s="186"/>
      <c r="C270" s="187"/>
      <c r="D270" s="211"/>
      <c r="E270" s="211"/>
      <c r="F270" s="30" t="s">
        <v>18</v>
      </c>
      <c r="G270" s="45">
        <v>0</v>
      </c>
      <c r="H270" s="45">
        <v>0</v>
      </c>
      <c r="I270" s="45">
        <v>0</v>
      </c>
      <c r="J270" s="188"/>
    </row>
    <row r="271" spans="1:11" ht="20.25" hidden="1" customHeight="1">
      <c r="A271" s="185"/>
      <c r="B271" s="186"/>
      <c r="C271" s="187"/>
      <c r="D271" s="211"/>
      <c r="E271" s="211"/>
      <c r="F271" s="30" t="s">
        <v>19</v>
      </c>
      <c r="G271" s="45">
        <v>0</v>
      </c>
      <c r="H271" s="45">
        <v>0</v>
      </c>
      <c r="I271" s="45">
        <v>0</v>
      </c>
      <c r="J271" s="188"/>
    </row>
    <row r="272" spans="1:11" ht="20.25" hidden="1" customHeight="1">
      <c r="A272" s="185"/>
      <c r="B272" s="186"/>
      <c r="C272" s="187"/>
      <c r="D272" s="211"/>
      <c r="E272" s="211"/>
      <c r="F272" s="30" t="s">
        <v>20</v>
      </c>
      <c r="G272" s="45">
        <v>0</v>
      </c>
      <c r="H272" s="45">
        <v>0</v>
      </c>
      <c r="I272" s="45">
        <v>0</v>
      </c>
      <c r="J272" s="188"/>
    </row>
    <row r="273" spans="1:10" ht="20.25" hidden="1" customHeight="1">
      <c r="A273" s="185"/>
      <c r="B273" s="186"/>
      <c r="C273" s="187"/>
      <c r="D273" s="212"/>
      <c r="E273" s="212"/>
      <c r="F273" s="30" t="s">
        <v>21</v>
      </c>
      <c r="G273" s="45">
        <v>0</v>
      </c>
      <c r="H273" s="45">
        <v>0</v>
      </c>
      <c r="I273" s="45">
        <v>0</v>
      </c>
      <c r="J273" s="188"/>
    </row>
    <row r="274" spans="1:10" ht="20.25" customHeight="1">
      <c r="A274" s="247" t="s">
        <v>164</v>
      </c>
      <c r="B274" s="186" t="s">
        <v>165</v>
      </c>
      <c r="C274" s="187" t="s">
        <v>14</v>
      </c>
      <c r="D274" s="248" t="s">
        <v>458</v>
      </c>
      <c r="E274" s="251" t="s">
        <v>505</v>
      </c>
      <c r="F274" s="29" t="s">
        <v>16</v>
      </c>
      <c r="G274" s="45">
        <f>G275+G276+G277+G278</f>
        <v>43</v>
      </c>
      <c r="H274" s="45">
        <f>H275+H276+H277+H278</f>
        <v>33</v>
      </c>
      <c r="I274" s="45">
        <f>I275+I276+I277+I278</f>
        <v>33</v>
      </c>
      <c r="J274" s="188" t="s">
        <v>166</v>
      </c>
    </row>
    <row r="275" spans="1:10" ht="20.25" customHeight="1">
      <c r="A275" s="247"/>
      <c r="B275" s="186"/>
      <c r="C275" s="187"/>
      <c r="D275" s="249"/>
      <c r="E275" s="252"/>
      <c r="F275" s="30" t="s">
        <v>18</v>
      </c>
      <c r="G275" s="49">
        <v>0</v>
      </c>
      <c r="H275" s="45">
        <v>0</v>
      </c>
      <c r="I275" s="45">
        <v>0</v>
      </c>
      <c r="J275" s="188"/>
    </row>
    <row r="276" spans="1:10" ht="20.25" customHeight="1">
      <c r="A276" s="247"/>
      <c r="B276" s="186"/>
      <c r="C276" s="187"/>
      <c r="D276" s="249"/>
      <c r="E276" s="252"/>
      <c r="F276" s="30" t="s">
        <v>19</v>
      </c>
      <c r="G276" s="50">
        <v>0</v>
      </c>
      <c r="H276" s="45">
        <v>0</v>
      </c>
      <c r="I276" s="45">
        <v>0</v>
      </c>
      <c r="J276" s="188"/>
    </row>
    <row r="277" spans="1:10" ht="20.25" customHeight="1">
      <c r="A277" s="247"/>
      <c r="B277" s="186"/>
      <c r="C277" s="187"/>
      <c r="D277" s="249"/>
      <c r="E277" s="252"/>
      <c r="F277" s="30" t="s">
        <v>20</v>
      </c>
      <c r="G277" s="50">
        <v>40</v>
      </c>
      <c r="H277" s="45">
        <v>30</v>
      </c>
      <c r="I277" s="45">
        <v>30</v>
      </c>
      <c r="J277" s="188"/>
    </row>
    <row r="278" spans="1:10" ht="20.25" customHeight="1">
      <c r="A278" s="247"/>
      <c r="B278" s="186"/>
      <c r="C278" s="187"/>
      <c r="D278" s="250"/>
      <c r="E278" s="253"/>
      <c r="F278" s="30" t="s">
        <v>21</v>
      </c>
      <c r="G278" s="49">
        <v>3</v>
      </c>
      <c r="H278" s="45">
        <v>3</v>
      </c>
      <c r="I278" s="45">
        <v>3</v>
      </c>
      <c r="J278" s="188"/>
    </row>
    <row r="279" spans="1:10" ht="20.25" customHeight="1">
      <c r="A279" s="247" t="s">
        <v>164</v>
      </c>
      <c r="B279" s="186" t="s">
        <v>165</v>
      </c>
      <c r="C279" s="187" t="s">
        <v>14</v>
      </c>
      <c r="D279" s="248" t="s">
        <v>458</v>
      </c>
      <c r="E279" s="251" t="s">
        <v>506</v>
      </c>
      <c r="F279" s="29" t="s">
        <v>16</v>
      </c>
      <c r="G279" s="45">
        <f>G280+G281+G282+G283</f>
        <v>2312.6</v>
      </c>
      <c r="H279" s="45">
        <f>H280+H281+H282+H283</f>
        <v>2543.9</v>
      </c>
      <c r="I279" s="45">
        <f>I280+I281+I282+I283</f>
        <v>2798.3</v>
      </c>
      <c r="J279" s="188" t="s">
        <v>166</v>
      </c>
    </row>
    <row r="280" spans="1:10" ht="20.25" customHeight="1">
      <c r="A280" s="247"/>
      <c r="B280" s="186"/>
      <c r="C280" s="187"/>
      <c r="D280" s="249"/>
      <c r="E280" s="252"/>
      <c r="F280" s="30" t="s">
        <v>18</v>
      </c>
      <c r="G280" s="49">
        <v>0</v>
      </c>
      <c r="H280" s="45">
        <v>0</v>
      </c>
      <c r="I280" s="45">
        <v>0</v>
      </c>
      <c r="J280" s="188"/>
    </row>
    <row r="281" spans="1:10" ht="20.25" customHeight="1">
      <c r="A281" s="247"/>
      <c r="B281" s="186"/>
      <c r="C281" s="187"/>
      <c r="D281" s="249"/>
      <c r="E281" s="252"/>
      <c r="F281" s="30" t="s">
        <v>19</v>
      </c>
      <c r="G281" s="50">
        <v>0</v>
      </c>
      <c r="H281" s="45">
        <v>0</v>
      </c>
      <c r="I281" s="45">
        <v>0</v>
      </c>
      <c r="J281" s="188"/>
    </row>
    <row r="282" spans="1:10" ht="20.25" customHeight="1">
      <c r="A282" s="247"/>
      <c r="B282" s="186"/>
      <c r="C282" s="187"/>
      <c r="D282" s="249"/>
      <c r="E282" s="252"/>
      <c r="F282" s="30" t="s">
        <v>20</v>
      </c>
      <c r="G282" s="50">
        <v>2312.6</v>
      </c>
      <c r="H282" s="45">
        <v>2543.9</v>
      </c>
      <c r="I282" s="45">
        <v>2798.3</v>
      </c>
      <c r="J282" s="188"/>
    </row>
    <row r="283" spans="1:10" ht="20.25" customHeight="1">
      <c r="A283" s="247"/>
      <c r="B283" s="186"/>
      <c r="C283" s="187"/>
      <c r="D283" s="250"/>
      <c r="E283" s="253"/>
      <c r="F283" s="30" t="s">
        <v>21</v>
      </c>
      <c r="G283" s="49">
        <v>0</v>
      </c>
      <c r="H283" s="45">
        <v>0</v>
      </c>
      <c r="I283" s="45">
        <v>0</v>
      </c>
      <c r="J283" s="188"/>
    </row>
    <row r="284" spans="1:10" ht="20.25" customHeight="1">
      <c r="A284" s="254" t="s">
        <v>507</v>
      </c>
      <c r="B284" s="188" t="s">
        <v>168</v>
      </c>
      <c r="C284" s="187" t="s">
        <v>14</v>
      </c>
      <c r="D284" s="248" t="s">
        <v>454</v>
      </c>
      <c r="E284" s="255"/>
      <c r="F284" s="29" t="s">
        <v>16</v>
      </c>
      <c r="G284" s="45">
        <f>G285+G286+G287+G288</f>
        <v>100</v>
      </c>
      <c r="H284" s="45">
        <f>H285+H286+H287+H288</f>
        <v>0</v>
      </c>
      <c r="I284" s="45">
        <f>I285+I286+I287+I288</f>
        <v>0</v>
      </c>
      <c r="J284" s="188" t="s">
        <v>508</v>
      </c>
    </row>
    <row r="285" spans="1:10" ht="20.25" customHeight="1">
      <c r="A285" s="254"/>
      <c r="B285" s="188"/>
      <c r="C285" s="187"/>
      <c r="D285" s="249"/>
      <c r="E285" s="256"/>
      <c r="F285" s="30" t="s">
        <v>18</v>
      </c>
      <c r="G285" s="45">
        <v>50</v>
      </c>
      <c r="H285" s="45">
        <v>0</v>
      </c>
      <c r="I285" s="45">
        <v>0</v>
      </c>
      <c r="J285" s="188"/>
    </row>
    <row r="286" spans="1:10" ht="20.25" customHeight="1">
      <c r="A286" s="254"/>
      <c r="B286" s="188"/>
      <c r="C286" s="187"/>
      <c r="D286" s="249"/>
      <c r="E286" s="256"/>
      <c r="F286" s="30" t="s">
        <v>19</v>
      </c>
      <c r="G286" s="45">
        <v>0</v>
      </c>
      <c r="H286" s="45">
        <v>0</v>
      </c>
      <c r="I286" s="45">
        <v>0</v>
      </c>
      <c r="J286" s="188"/>
    </row>
    <row r="287" spans="1:10" ht="20.25" customHeight="1">
      <c r="A287" s="254"/>
      <c r="B287" s="188"/>
      <c r="C287" s="187"/>
      <c r="D287" s="249"/>
      <c r="E287" s="256"/>
      <c r="F287" s="30" t="s">
        <v>20</v>
      </c>
      <c r="G287" s="45">
        <v>50</v>
      </c>
      <c r="H287" s="45">
        <v>0</v>
      </c>
      <c r="I287" s="45">
        <v>0</v>
      </c>
      <c r="J287" s="188"/>
    </row>
    <row r="288" spans="1:10" ht="20.25" customHeight="1">
      <c r="A288" s="254"/>
      <c r="B288" s="188"/>
      <c r="C288" s="187"/>
      <c r="D288" s="250"/>
      <c r="E288" s="257"/>
      <c r="F288" s="30" t="s">
        <v>21</v>
      </c>
      <c r="G288" s="45">
        <v>0</v>
      </c>
      <c r="H288" s="45">
        <v>0</v>
      </c>
      <c r="I288" s="45">
        <v>0</v>
      </c>
      <c r="J288" s="188"/>
    </row>
    <row r="289" spans="1:11" ht="20.25" customHeight="1">
      <c r="A289" s="247" t="s">
        <v>167</v>
      </c>
      <c r="B289" s="264" t="s">
        <v>169</v>
      </c>
      <c r="C289" s="187" t="s">
        <v>14</v>
      </c>
      <c r="D289" s="258" t="s">
        <v>456</v>
      </c>
      <c r="E289" s="261" t="s">
        <v>459</v>
      </c>
      <c r="F289" s="29" t="s">
        <v>16</v>
      </c>
      <c r="G289" s="45">
        <f>G290+G291+G292+G293</f>
        <v>43</v>
      </c>
      <c r="H289" s="45">
        <f>H290+H291+H292+H293</f>
        <v>33</v>
      </c>
      <c r="I289" s="45">
        <f>I290+I291+I292+I293</f>
        <v>33</v>
      </c>
      <c r="J289" s="210" t="s">
        <v>501</v>
      </c>
    </row>
    <row r="290" spans="1:11" ht="20.25" customHeight="1">
      <c r="A290" s="247"/>
      <c r="B290" s="265"/>
      <c r="C290" s="187"/>
      <c r="D290" s="259"/>
      <c r="E290" s="262"/>
      <c r="F290" s="30" t="s">
        <v>18</v>
      </c>
      <c r="G290" s="49">
        <v>0</v>
      </c>
      <c r="H290" s="45">
        <v>0</v>
      </c>
      <c r="I290" s="45">
        <v>0</v>
      </c>
      <c r="J290" s="211"/>
    </row>
    <row r="291" spans="1:11" ht="20.25" customHeight="1">
      <c r="A291" s="247"/>
      <c r="B291" s="265"/>
      <c r="C291" s="187"/>
      <c r="D291" s="259"/>
      <c r="E291" s="262"/>
      <c r="F291" s="30" t="s">
        <v>19</v>
      </c>
      <c r="G291" s="50">
        <v>0</v>
      </c>
      <c r="H291" s="45">
        <v>0</v>
      </c>
      <c r="I291" s="45">
        <v>0</v>
      </c>
      <c r="J291" s="211"/>
    </row>
    <row r="292" spans="1:11" ht="20.25" customHeight="1">
      <c r="A292" s="247"/>
      <c r="B292" s="265"/>
      <c r="C292" s="187"/>
      <c r="D292" s="259"/>
      <c r="E292" s="262"/>
      <c r="F292" s="30" t="s">
        <v>20</v>
      </c>
      <c r="G292" s="50">
        <v>40</v>
      </c>
      <c r="H292" s="45">
        <v>30</v>
      </c>
      <c r="I292" s="45">
        <v>30</v>
      </c>
      <c r="J292" s="211"/>
    </row>
    <row r="293" spans="1:11" ht="20.25" customHeight="1">
      <c r="A293" s="247"/>
      <c r="B293" s="265"/>
      <c r="C293" s="187"/>
      <c r="D293" s="260"/>
      <c r="E293" s="263"/>
      <c r="F293" s="30" t="s">
        <v>21</v>
      </c>
      <c r="G293" s="49">
        <v>3</v>
      </c>
      <c r="H293" s="45">
        <v>3</v>
      </c>
      <c r="I293" s="45">
        <v>3</v>
      </c>
      <c r="J293" s="212"/>
    </row>
    <row r="294" spans="1:11" ht="20.25" customHeight="1">
      <c r="A294" s="247"/>
      <c r="B294" s="265"/>
      <c r="C294" s="187" t="s">
        <v>14</v>
      </c>
      <c r="D294" s="258" t="s">
        <v>436</v>
      </c>
      <c r="E294" s="261" t="s">
        <v>459</v>
      </c>
      <c r="F294" s="29" t="s">
        <v>16</v>
      </c>
      <c r="G294" s="45">
        <f>G295+G296+G297+G298</f>
        <v>2312.6</v>
      </c>
      <c r="H294" s="45">
        <f>H295+H296+H297+H298</f>
        <v>2543.9</v>
      </c>
      <c r="I294" s="45">
        <f>I295+I296+I297+I298</f>
        <v>2798.3</v>
      </c>
      <c r="J294" s="210" t="s">
        <v>475</v>
      </c>
    </row>
    <row r="295" spans="1:11" ht="20.25" customHeight="1">
      <c r="A295" s="247"/>
      <c r="B295" s="265"/>
      <c r="C295" s="187"/>
      <c r="D295" s="259"/>
      <c r="E295" s="262"/>
      <c r="F295" s="30" t="s">
        <v>18</v>
      </c>
      <c r="G295" s="49">
        <v>0</v>
      </c>
      <c r="H295" s="45">
        <v>0</v>
      </c>
      <c r="I295" s="45">
        <v>0</v>
      </c>
      <c r="J295" s="211"/>
    </row>
    <row r="296" spans="1:11" ht="20.25" customHeight="1">
      <c r="A296" s="247"/>
      <c r="B296" s="265"/>
      <c r="C296" s="187"/>
      <c r="D296" s="259"/>
      <c r="E296" s="262"/>
      <c r="F296" s="30" t="s">
        <v>19</v>
      </c>
      <c r="G296" s="50">
        <v>0</v>
      </c>
      <c r="H296" s="45">
        <v>0</v>
      </c>
      <c r="I296" s="45">
        <v>0</v>
      </c>
      <c r="J296" s="211"/>
    </row>
    <row r="297" spans="1:11" ht="20.25" customHeight="1">
      <c r="A297" s="247"/>
      <c r="B297" s="265"/>
      <c r="C297" s="187"/>
      <c r="D297" s="259"/>
      <c r="E297" s="262"/>
      <c r="F297" s="30" t="s">
        <v>20</v>
      </c>
      <c r="G297" s="50">
        <v>2312.6</v>
      </c>
      <c r="H297" s="45">
        <v>2543.9</v>
      </c>
      <c r="I297" s="45">
        <v>2798.3</v>
      </c>
      <c r="J297" s="211"/>
    </row>
    <row r="298" spans="1:11" ht="20.25" customHeight="1">
      <c r="A298" s="247"/>
      <c r="B298" s="265"/>
      <c r="C298" s="187"/>
      <c r="D298" s="260"/>
      <c r="E298" s="263"/>
      <c r="F298" s="30" t="s">
        <v>21</v>
      </c>
      <c r="G298" s="49">
        <v>0</v>
      </c>
      <c r="H298" s="45">
        <v>0</v>
      </c>
      <c r="I298" s="45">
        <v>0</v>
      </c>
      <c r="J298" s="212"/>
    </row>
    <row r="299" spans="1:11" ht="20.25" customHeight="1">
      <c r="A299" s="247"/>
      <c r="B299" s="265"/>
      <c r="C299" s="187" t="s">
        <v>14</v>
      </c>
      <c r="D299" s="258" t="s">
        <v>456</v>
      </c>
      <c r="E299" s="261" t="s">
        <v>399</v>
      </c>
      <c r="F299" s="29" t="s">
        <v>16</v>
      </c>
      <c r="G299" s="49">
        <f>G300+G301+G302+G303</f>
        <v>87622.5</v>
      </c>
      <c r="H299" s="45">
        <f>H300+H301+H302+H303</f>
        <v>13536</v>
      </c>
      <c r="I299" s="45">
        <f>I300+I301+I302+I303</f>
        <v>14039</v>
      </c>
      <c r="J299" s="188" t="s">
        <v>455</v>
      </c>
    </row>
    <row r="300" spans="1:11" ht="20.25" customHeight="1">
      <c r="A300" s="247"/>
      <c r="B300" s="265"/>
      <c r="C300" s="187"/>
      <c r="D300" s="259"/>
      <c r="E300" s="262"/>
      <c r="F300" s="30" t="s">
        <v>18</v>
      </c>
      <c r="G300" s="49">
        <v>793.3</v>
      </c>
      <c r="H300" s="45">
        <v>0</v>
      </c>
      <c r="I300" s="45">
        <v>0</v>
      </c>
      <c r="J300" s="188"/>
    </row>
    <row r="301" spans="1:11" ht="20.25" customHeight="1">
      <c r="A301" s="247"/>
      <c r="B301" s="265"/>
      <c r="C301" s="187"/>
      <c r="D301" s="259"/>
      <c r="E301" s="262"/>
      <c r="F301" s="30" t="s">
        <v>19</v>
      </c>
      <c r="G301" s="49">
        <v>0</v>
      </c>
      <c r="H301" s="45">
        <v>0</v>
      </c>
      <c r="I301" s="45">
        <v>0</v>
      </c>
      <c r="J301" s="188"/>
    </row>
    <row r="302" spans="1:11" ht="20.25" customHeight="1">
      <c r="A302" s="247"/>
      <c r="B302" s="265"/>
      <c r="C302" s="187"/>
      <c r="D302" s="259"/>
      <c r="E302" s="262"/>
      <c r="F302" s="30" t="s">
        <v>20</v>
      </c>
      <c r="G302" s="65">
        <v>86769.2</v>
      </c>
      <c r="H302" s="45">
        <v>13500</v>
      </c>
      <c r="I302" s="45">
        <v>14000</v>
      </c>
      <c r="J302" s="188"/>
    </row>
    <row r="303" spans="1:11" ht="20.25" customHeight="1">
      <c r="A303" s="247"/>
      <c r="B303" s="266"/>
      <c r="C303" s="187"/>
      <c r="D303" s="260"/>
      <c r="E303" s="263"/>
      <c r="F303" s="30" t="s">
        <v>21</v>
      </c>
      <c r="G303" s="66">
        <v>60</v>
      </c>
      <c r="H303" s="45">
        <v>36</v>
      </c>
      <c r="I303" s="45">
        <v>39</v>
      </c>
      <c r="J303" s="188"/>
    </row>
    <row r="304" spans="1:11" ht="20.25" customHeight="1">
      <c r="A304" s="244" t="s">
        <v>170</v>
      </c>
      <c r="B304" s="245"/>
      <c r="C304" s="245"/>
      <c r="D304" s="245"/>
      <c r="E304" s="245"/>
      <c r="F304" s="245"/>
      <c r="G304" s="245"/>
      <c r="H304" s="245"/>
      <c r="I304" s="245"/>
      <c r="J304" s="246"/>
      <c r="K304" s="14"/>
    </row>
    <row r="305" spans="1:10" ht="20.25" hidden="1" customHeight="1">
      <c r="A305" s="185" t="s">
        <v>171</v>
      </c>
      <c r="B305" s="186" t="s">
        <v>172</v>
      </c>
      <c r="C305" s="187">
        <v>2025</v>
      </c>
      <c r="D305" s="188" t="s">
        <v>435</v>
      </c>
      <c r="E305" s="189"/>
      <c r="F305" s="29" t="s">
        <v>16</v>
      </c>
      <c r="G305" s="45">
        <f>G306+G307+G308+G309</f>
        <v>0</v>
      </c>
      <c r="H305" s="45">
        <f>H306+H307+H308+H309</f>
        <v>0</v>
      </c>
      <c r="I305" s="45">
        <f>I306+I307+I308+I309</f>
        <v>0</v>
      </c>
      <c r="J305" s="188" t="s">
        <v>173</v>
      </c>
    </row>
    <row r="306" spans="1:10" ht="20.25" hidden="1" customHeight="1">
      <c r="A306" s="185"/>
      <c r="B306" s="186"/>
      <c r="C306" s="187"/>
      <c r="D306" s="188"/>
      <c r="E306" s="190"/>
      <c r="F306" s="30" t="s">
        <v>18</v>
      </c>
      <c r="G306" s="45">
        <v>0</v>
      </c>
      <c r="H306" s="45">
        <v>0</v>
      </c>
      <c r="I306" s="45">
        <v>0</v>
      </c>
      <c r="J306" s="188"/>
    </row>
    <row r="307" spans="1:10" ht="20.25" hidden="1" customHeight="1">
      <c r="A307" s="185"/>
      <c r="B307" s="186"/>
      <c r="C307" s="187"/>
      <c r="D307" s="188"/>
      <c r="E307" s="190"/>
      <c r="F307" s="30" t="s">
        <v>19</v>
      </c>
      <c r="G307" s="45">
        <v>0</v>
      </c>
      <c r="H307" s="45">
        <v>0</v>
      </c>
      <c r="I307" s="45">
        <v>0</v>
      </c>
      <c r="J307" s="188"/>
    </row>
    <row r="308" spans="1:10" ht="20.25" hidden="1" customHeight="1">
      <c r="A308" s="185"/>
      <c r="B308" s="186"/>
      <c r="C308" s="187"/>
      <c r="D308" s="188"/>
      <c r="E308" s="190"/>
      <c r="F308" s="30" t="s">
        <v>20</v>
      </c>
      <c r="G308" s="45">
        <v>0</v>
      </c>
      <c r="H308" s="45">
        <v>0</v>
      </c>
      <c r="I308" s="45">
        <v>0</v>
      </c>
      <c r="J308" s="188"/>
    </row>
    <row r="309" spans="1:10" ht="20.25" hidden="1" customHeight="1">
      <c r="A309" s="185"/>
      <c r="B309" s="186"/>
      <c r="C309" s="187"/>
      <c r="D309" s="188"/>
      <c r="E309" s="191"/>
      <c r="F309" s="30" t="s">
        <v>21</v>
      </c>
      <c r="G309" s="45">
        <v>0</v>
      </c>
      <c r="H309" s="45">
        <v>0</v>
      </c>
      <c r="I309" s="45">
        <v>0</v>
      </c>
      <c r="J309" s="188"/>
    </row>
    <row r="310" spans="1:10" ht="20.25" hidden="1" customHeight="1">
      <c r="A310" s="185" t="s">
        <v>174</v>
      </c>
      <c r="B310" s="186" t="s">
        <v>175</v>
      </c>
      <c r="C310" s="187">
        <v>2025</v>
      </c>
      <c r="D310" s="188" t="s">
        <v>435</v>
      </c>
      <c r="E310" s="267"/>
      <c r="F310" s="29" t="s">
        <v>16</v>
      </c>
      <c r="G310" s="45">
        <f>G311+G312+G313+G314</f>
        <v>0</v>
      </c>
      <c r="H310" s="45">
        <f>H311+H312+H313+H314</f>
        <v>0</v>
      </c>
      <c r="I310" s="45">
        <f>I311+I312+I313+I314</f>
        <v>0</v>
      </c>
      <c r="J310" s="188" t="s">
        <v>176</v>
      </c>
    </row>
    <row r="311" spans="1:10" ht="20.25" hidden="1" customHeight="1">
      <c r="A311" s="185"/>
      <c r="B311" s="186"/>
      <c r="C311" s="187"/>
      <c r="D311" s="188"/>
      <c r="E311" s="267"/>
      <c r="F311" s="30" t="s">
        <v>18</v>
      </c>
      <c r="G311" s="45">
        <v>0</v>
      </c>
      <c r="H311" s="45">
        <v>0</v>
      </c>
      <c r="I311" s="45">
        <v>0</v>
      </c>
      <c r="J311" s="188"/>
    </row>
    <row r="312" spans="1:10" ht="20.25" hidden="1" customHeight="1">
      <c r="A312" s="185"/>
      <c r="B312" s="186"/>
      <c r="C312" s="187"/>
      <c r="D312" s="188"/>
      <c r="E312" s="267"/>
      <c r="F312" s="30" t="s">
        <v>19</v>
      </c>
      <c r="G312" s="45">
        <v>0</v>
      </c>
      <c r="H312" s="45">
        <v>0</v>
      </c>
      <c r="I312" s="45">
        <v>0</v>
      </c>
      <c r="J312" s="188"/>
    </row>
    <row r="313" spans="1:10" ht="20.25" hidden="1" customHeight="1">
      <c r="A313" s="185"/>
      <c r="B313" s="186"/>
      <c r="C313" s="187"/>
      <c r="D313" s="188"/>
      <c r="E313" s="267"/>
      <c r="F313" s="30" t="s">
        <v>20</v>
      </c>
      <c r="G313" s="45">
        <v>0</v>
      </c>
      <c r="H313" s="45">
        <v>0</v>
      </c>
      <c r="I313" s="45">
        <v>0</v>
      </c>
      <c r="J313" s="188"/>
    </row>
    <row r="314" spans="1:10" ht="20.25" hidden="1" customHeight="1">
      <c r="A314" s="185"/>
      <c r="B314" s="186"/>
      <c r="C314" s="187"/>
      <c r="D314" s="188"/>
      <c r="E314" s="267"/>
      <c r="F314" s="30" t="s">
        <v>21</v>
      </c>
      <c r="G314" s="45">
        <v>0</v>
      </c>
      <c r="H314" s="45">
        <v>0</v>
      </c>
      <c r="I314" s="45">
        <v>0</v>
      </c>
      <c r="J314" s="188"/>
    </row>
    <row r="315" spans="1:10" ht="20.25" hidden="1" customHeight="1">
      <c r="A315" s="185" t="s">
        <v>177</v>
      </c>
      <c r="B315" s="186" t="s">
        <v>178</v>
      </c>
      <c r="C315" s="187" t="s">
        <v>14</v>
      </c>
      <c r="D315" s="188" t="s">
        <v>435</v>
      </c>
      <c r="E315" s="267"/>
      <c r="F315" s="29" t="s">
        <v>16</v>
      </c>
      <c r="G315" s="45">
        <f>G316+G317+G318+G319</f>
        <v>0</v>
      </c>
      <c r="H315" s="45">
        <f>H316+H317+H318+H319</f>
        <v>0</v>
      </c>
      <c r="I315" s="45">
        <f>I316+I317+I318+I319</f>
        <v>0</v>
      </c>
      <c r="J315" s="188" t="s">
        <v>179</v>
      </c>
    </row>
    <row r="316" spans="1:10" ht="20.25" hidden="1" customHeight="1">
      <c r="A316" s="185"/>
      <c r="B316" s="186"/>
      <c r="C316" s="187"/>
      <c r="D316" s="188"/>
      <c r="E316" s="267"/>
      <c r="F316" s="30" t="s">
        <v>18</v>
      </c>
      <c r="G316" s="45">
        <v>0</v>
      </c>
      <c r="H316" s="45">
        <v>0</v>
      </c>
      <c r="I316" s="45">
        <v>0</v>
      </c>
      <c r="J316" s="188"/>
    </row>
    <row r="317" spans="1:10" ht="20.25" hidden="1" customHeight="1">
      <c r="A317" s="185"/>
      <c r="B317" s="186"/>
      <c r="C317" s="187"/>
      <c r="D317" s="188"/>
      <c r="E317" s="267"/>
      <c r="F317" s="30" t="s">
        <v>19</v>
      </c>
      <c r="G317" s="45">
        <v>0</v>
      </c>
      <c r="H317" s="45">
        <v>0</v>
      </c>
      <c r="I317" s="45">
        <v>0</v>
      </c>
      <c r="J317" s="188"/>
    </row>
    <row r="318" spans="1:10" ht="20.25" hidden="1" customHeight="1">
      <c r="A318" s="185"/>
      <c r="B318" s="186"/>
      <c r="C318" s="187"/>
      <c r="D318" s="188"/>
      <c r="E318" s="267"/>
      <c r="F318" s="30" t="s">
        <v>20</v>
      </c>
      <c r="G318" s="45">
        <v>0</v>
      </c>
      <c r="H318" s="45">
        <v>0</v>
      </c>
      <c r="I318" s="45">
        <v>0</v>
      </c>
      <c r="J318" s="188"/>
    </row>
    <row r="319" spans="1:10" ht="20.25" hidden="1" customHeight="1">
      <c r="A319" s="185"/>
      <c r="B319" s="186"/>
      <c r="C319" s="187"/>
      <c r="D319" s="188"/>
      <c r="E319" s="267"/>
      <c r="F319" s="30" t="s">
        <v>21</v>
      </c>
      <c r="G319" s="45">
        <v>0</v>
      </c>
      <c r="H319" s="45">
        <v>0</v>
      </c>
      <c r="I319" s="45">
        <v>0</v>
      </c>
      <c r="J319" s="188"/>
    </row>
    <row r="320" spans="1:10" ht="20.25" hidden="1" customHeight="1">
      <c r="A320" s="185" t="s">
        <v>180</v>
      </c>
      <c r="B320" s="186" t="s">
        <v>181</v>
      </c>
      <c r="C320" s="187" t="s">
        <v>14</v>
      </c>
      <c r="D320" s="188" t="s">
        <v>435</v>
      </c>
      <c r="E320" s="267"/>
      <c r="F320" s="29" t="s">
        <v>16</v>
      </c>
      <c r="G320" s="45">
        <f>G321+G322+G323+G324</f>
        <v>0</v>
      </c>
      <c r="H320" s="45">
        <f>H321+H322+H323+H324</f>
        <v>0</v>
      </c>
      <c r="I320" s="45">
        <f>I321+I322+I323+I324</f>
        <v>0</v>
      </c>
      <c r="J320" s="188" t="s">
        <v>182</v>
      </c>
    </row>
    <row r="321" spans="1:10" ht="20.25" hidden="1" customHeight="1">
      <c r="A321" s="185"/>
      <c r="B321" s="186"/>
      <c r="C321" s="187"/>
      <c r="D321" s="188"/>
      <c r="E321" s="267"/>
      <c r="F321" s="30" t="s">
        <v>18</v>
      </c>
      <c r="G321" s="45">
        <v>0</v>
      </c>
      <c r="H321" s="45">
        <v>0</v>
      </c>
      <c r="I321" s="45">
        <v>0</v>
      </c>
      <c r="J321" s="188"/>
    </row>
    <row r="322" spans="1:10" ht="20.25" hidden="1" customHeight="1">
      <c r="A322" s="185"/>
      <c r="B322" s="186"/>
      <c r="C322" s="187"/>
      <c r="D322" s="188"/>
      <c r="E322" s="267"/>
      <c r="F322" s="30" t="s">
        <v>19</v>
      </c>
      <c r="G322" s="45">
        <v>0</v>
      </c>
      <c r="H322" s="45">
        <v>0</v>
      </c>
      <c r="I322" s="45">
        <v>0</v>
      </c>
      <c r="J322" s="188"/>
    </row>
    <row r="323" spans="1:10" ht="20.25" hidden="1" customHeight="1">
      <c r="A323" s="185"/>
      <c r="B323" s="186"/>
      <c r="C323" s="187"/>
      <c r="D323" s="188"/>
      <c r="E323" s="267"/>
      <c r="F323" s="30" t="s">
        <v>20</v>
      </c>
      <c r="G323" s="45">
        <v>0</v>
      </c>
      <c r="H323" s="45">
        <v>0</v>
      </c>
      <c r="I323" s="45">
        <v>0</v>
      </c>
      <c r="J323" s="188"/>
    </row>
    <row r="324" spans="1:10" ht="20.25" hidden="1" customHeight="1">
      <c r="A324" s="185"/>
      <c r="B324" s="186"/>
      <c r="C324" s="187"/>
      <c r="D324" s="188"/>
      <c r="E324" s="267"/>
      <c r="F324" s="30" t="s">
        <v>21</v>
      </c>
      <c r="G324" s="45">
        <v>0</v>
      </c>
      <c r="H324" s="45">
        <v>0</v>
      </c>
      <c r="I324" s="45">
        <v>0</v>
      </c>
      <c r="J324" s="188"/>
    </row>
    <row r="325" spans="1:10" ht="20.25" hidden="1" customHeight="1">
      <c r="A325" s="185" t="s">
        <v>183</v>
      </c>
      <c r="B325" s="186" t="s">
        <v>184</v>
      </c>
      <c r="C325" s="187" t="s">
        <v>14</v>
      </c>
      <c r="D325" s="188" t="s">
        <v>435</v>
      </c>
      <c r="E325" s="267"/>
      <c r="F325" s="29" t="s">
        <v>16</v>
      </c>
      <c r="G325" s="45">
        <f>G326+G327+G328+G329</f>
        <v>0</v>
      </c>
      <c r="H325" s="45">
        <f>H326+H327+H328+H329</f>
        <v>0</v>
      </c>
      <c r="I325" s="45">
        <f>I326+I327+I328+I329</f>
        <v>0</v>
      </c>
      <c r="J325" s="188" t="s">
        <v>185</v>
      </c>
    </row>
    <row r="326" spans="1:10" ht="20.25" hidden="1" customHeight="1">
      <c r="A326" s="185"/>
      <c r="B326" s="186"/>
      <c r="C326" s="187"/>
      <c r="D326" s="188"/>
      <c r="E326" s="267"/>
      <c r="F326" s="30" t="s">
        <v>18</v>
      </c>
      <c r="G326" s="45">
        <v>0</v>
      </c>
      <c r="H326" s="45">
        <v>0</v>
      </c>
      <c r="I326" s="45">
        <v>0</v>
      </c>
      <c r="J326" s="188"/>
    </row>
    <row r="327" spans="1:10" ht="20.25" hidden="1" customHeight="1">
      <c r="A327" s="185"/>
      <c r="B327" s="186"/>
      <c r="C327" s="187"/>
      <c r="D327" s="188"/>
      <c r="E327" s="267"/>
      <c r="F327" s="30" t="s">
        <v>19</v>
      </c>
      <c r="G327" s="45">
        <v>0</v>
      </c>
      <c r="H327" s="45">
        <v>0</v>
      </c>
      <c r="I327" s="45">
        <v>0</v>
      </c>
      <c r="J327" s="188"/>
    </row>
    <row r="328" spans="1:10" ht="20.25" hidden="1" customHeight="1">
      <c r="A328" s="185"/>
      <c r="B328" s="186"/>
      <c r="C328" s="187"/>
      <c r="D328" s="188"/>
      <c r="E328" s="267"/>
      <c r="F328" s="30" t="s">
        <v>20</v>
      </c>
      <c r="G328" s="45">
        <v>0</v>
      </c>
      <c r="H328" s="45">
        <v>0</v>
      </c>
      <c r="I328" s="45">
        <v>0</v>
      </c>
      <c r="J328" s="188"/>
    </row>
    <row r="329" spans="1:10" ht="20.25" hidden="1" customHeight="1">
      <c r="A329" s="185"/>
      <c r="B329" s="186"/>
      <c r="C329" s="187"/>
      <c r="D329" s="188"/>
      <c r="E329" s="267"/>
      <c r="F329" s="30" t="s">
        <v>21</v>
      </c>
      <c r="G329" s="45">
        <v>0</v>
      </c>
      <c r="H329" s="45">
        <v>0</v>
      </c>
      <c r="I329" s="45">
        <v>0</v>
      </c>
      <c r="J329" s="188"/>
    </row>
    <row r="330" spans="1:10" ht="20.25" customHeight="1">
      <c r="A330" s="185" t="s">
        <v>186</v>
      </c>
      <c r="B330" s="186" t="s">
        <v>187</v>
      </c>
      <c r="C330" s="187">
        <v>2025</v>
      </c>
      <c r="D330" s="188" t="s">
        <v>435</v>
      </c>
      <c r="E330" s="188" t="s">
        <v>188</v>
      </c>
      <c r="F330" s="29" t="s">
        <v>16</v>
      </c>
      <c r="G330" s="45">
        <f>G331+G332+G333+G334</f>
        <v>75</v>
      </c>
      <c r="H330" s="45">
        <f>H331+H332+H333+H334</f>
        <v>100</v>
      </c>
      <c r="I330" s="45">
        <f>I331+I332+I333+I334</f>
        <v>0</v>
      </c>
      <c r="J330" s="188" t="s">
        <v>463</v>
      </c>
    </row>
    <row r="331" spans="1:10" ht="20.25" customHeight="1">
      <c r="A331" s="185"/>
      <c r="B331" s="186"/>
      <c r="C331" s="187"/>
      <c r="D331" s="188"/>
      <c r="E331" s="188"/>
      <c r="F331" s="30" t="s">
        <v>18</v>
      </c>
      <c r="G331" s="45">
        <v>0</v>
      </c>
      <c r="H331" s="45">
        <v>0</v>
      </c>
      <c r="I331" s="45">
        <v>0</v>
      </c>
      <c r="J331" s="188"/>
    </row>
    <row r="332" spans="1:10" ht="20.25" customHeight="1">
      <c r="A332" s="185"/>
      <c r="B332" s="186"/>
      <c r="C332" s="187"/>
      <c r="D332" s="188"/>
      <c r="E332" s="188"/>
      <c r="F332" s="30" t="s">
        <v>19</v>
      </c>
      <c r="G332" s="45">
        <v>0</v>
      </c>
      <c r="H332" s="45">
        <v>0</v>
      </c>
      <c r="I332" s="45">
        <v>0</v>
      </c>
      <c r="J332" s="188"/>
    </row>
    <row r="333" spans="1:10" ht="20.25" customHeight="1">
      <c r="A333" s="185"/>
      <c r="B333" s="186"/>
      <c r="C333" s="187"/>
      <c r="D333" s="188"/>
      <c r="E333" s="188"/>
      <c r="F333" s="30" t="s">
        <v>20</v>
      </c>
      <c r="G333" s="45">
        <v>75</v>
      </c>
      <c r="H333" s="45">
        <v>100</v>
      </c>
      <c r="I333" s="45">
        <v>0</v>
      </c>
      <c r="J333" s="188"/>
    </row>
    <row r="334" spans="1:10" ht="20.25" customHeight="1">
      <c r="A334" s="185"/>
      <c r="B334" s="186"/>
      <c r="C334" s="187"/>
      <c r="D334" s="188"/>
      <c r="E334" s="188"/>
      <c r="F334" s="30" t="s">
        <v>21</v>
      </c>
      <c r="G334" s="45">
        <v>0</v>
      </c>
      <c r="H334" s="45">
        <v>0</v>
      </c>
      <c r="I334" s="45">
        <v>0</v>
      </c>
      <c r="J334" s="188"/>
    </row>
    <row r="335" spans="1:10" ht="20.25" hidden="1" customHeight="1">
      <c r="A335" s="185" t="s">
        <v>189</v>
      </c>
      <c r="B335" s="186" t="s">
        <v>190</v>
      </c>
      <c r="C335" s="187" t="s">
        <v>14</v>
      </c>
      <c r="D335" s="188" t="s">
        <v>435</v>
      </c>
      <c r="E335" s="267"/>
      <c r="F335" s="29" t="s">
        <v>16</v>
      </c>
      <c r="G335" s="45">
        <f>G336+G337+G338+G339</f>
        <v>0</v>
      </c>
      <c r="H335" s="45">
        <f>H336+H337+H338+H339</f>
        <v>0</v>
      </c>
      <c r="I335" s="45">
        <f>I336+I337+I338+I339</f>
        <v>0</v>
      </c>
      <c r="J335" s="188" t="s">
        <v>191</v>
      </c>
    </row>
    <row r="336" spans="1:10" ht="20.25" hidden="1" customHeight="1">
      <c r="A336" s="185"/>
      <c r="B336" s="186"/>
      <c r="C336" s="187"/>
      <c r="D336" s="188"/>
      <c r="E336" s="267"/>
      <c r="F336" s="30" t="s">
        <v>18</v>
      </c>
      <c r="G336" s="45">
        <v>0</v>
      </c>
      <c r="H336" s="45">
        <v>0</v>
      </c>
      <c r="I336" s="45">
        <v>0</v>
      </c>
      <c r="J336" s="188"/>
    </row>
    <row r="337" spans="1:11" ht="20.25" hidden="1" customHeight="1">
      <c r="A337" s="185"/>
      <c r="B337" s="186"/>
      <c r="C337" s="187"/>
      <c r="D337" s="188"/>
      <c r="E337" s="267"/>
      <c r="F337" s="30" t="s">
        <v>19</v>
      </c>
      <c r="G337" s="45">
        <v>0</v>
      </c>
      <c r="H337" s="45">
        <v>0</v>
      </c>
      <c r="I337" s="45">
        <v>0</v>
      </c>
      <c r="J337" s="188"/>
    </row>
    <row r="338" spans="1:11" ht="20.25" hidden="1" customHeight="1">
      <c r="A338" s="185"/>
      <c r="B338" s="186"/>
      <c r="C338" s="187"/>
      <c r="D338" s="188"/>
      <c r="E338" s="267"/>
      <c r="F338" s="30" t="s">
        <v>20</v>
      </c>
      <c r="G338" s="45">
        <v>0</v>
      </c>
      <c r="H338" s="45">
        <v>0</v>
      </c>
      <c r="I338" s="45">
        <v>0</v>
      </c>
      <c r="J338" s="188"/>
    </row>
    <row r="339" spans="1:11" ht="20.25" hidden="1" customHeight="1">
      <c r="A339" s="185"/>
      <c r="B339" s="186"/>
      <c r="C339" s="187"/>
      <c r="D339" s="188"/>
      <c r="E339" s="267"/>
      <c r="F339" s="30" t="s">
        <v>21</v>
      </c>
      <c r="G339" s="45">
        <v>0</v>
      </c>
      <c r="H339" s="45">
        <v>0</v>
      </c>
      <c r="I339" s="45">
        <v>0</v>
      </c>
      <c r="J339" s="188"/>
    </row>
    <row r="340" spans="1:11" ht="20.25" customHeight="1">
      <c r="A340" s="240" t="s">
        <v>192</v>
      </c>
      <c r="B340" s="241"/>
      <c r="C340" s="241"/>
      <c r="D340" s="241"/>
      <c r="E340" s="241"/>
      <c r="F340" s="241"/>
      <c r="G340" s="241"/>
      <c r="H340" s="241"/>
      <c r="I340" s="241"/>
      <c r="J340" s="242"/>
      <c r="K340" s="11"/>
    </row>
    <row r="341" spans="1:11" ht="20.25" customHeight="1">
      <c r="A341" s="187" t="s">
        <v>193</v>
      </c>
      <c r="B341" s="186" t="s">
        <v>194</v>
      </c>
      <c r="C341" s="187" t="s">
        <v>415</v>
      </c>
      <c r="D341" s="210" t="s">
        <v>436</v>
      </c>
      <c r="E341" s="210" t="s">
        <v>401</v>
      </c>
      <c r="F341" s="29" t="s">
        <v>16</v>
      </c>
      <c r="G341" s="45">
        <f>G342+G343+G344+G345</f>
        <v>90</v>
      </c>
      <c r="H341" s="45">
        <f>H342+H343+H344+H345</f>
        <v>96</v>
      </c>
      <c r="I341" s="45">
        <f>I342+I343+I344+I345</f>
        <v>0</v>
      </c>
      <c r="J341" s="188" t="s">
        <v>461</v>
      </c>
    </row>
    <row r="342" spans="1:11" ht="20.25" customHeight="1">
      <c r="A342" s="187"/>
      <c r="B342" s="186"/>
      <c r="C342" s="187"/>
      <c r="D342" s="211"/>
      <c r="E342" s="211"/>
      <c r="F342" s="30" t="s">
        <v>18</v>
      </c>
      <c r="G342" s="45">
        <v>0</v>
      </c>
      <c r="H342" s="45">
        <v>0</v>
      </c>
      <c r="I342" s="45">
        <v>0</v>
      </c>
      <c r="J342" s="188"/>
    </row>
    <row r="343" spans="1:11" ht="20.25" customHeight="1">
      <c r="A343" s="187"/>
      <c r="B343" s="186"/>
      <c r="C343" s="187"/>
      <c r="D343" s="211"/>
      <c r="E343" s="211"/>
      <c r="F343" s="30" t="s">
        <v>19</v>
      </c>
      <c r="G343" s="45">
        <v>0</v>
      </c>
      <c r="H343" s="45">
        <v>0</v>
      </c>
      <c r="I343" s="45">
        <v>0</v>
      </c>
      <c r="J343" s="188"/>
    </row>
    <row r="344" spans="1:11" ht="20.25" customHeight="1">
      <c r="A344" s="187"/>
      <c r="B344" s="186"/>
      <c r="C344" s="187"/>
      <c r="D344" s="211"/>
      <c r="E344" s="211"/>
      <c r="F344" s="30" t="s">
        <v>20</v>
      </c>
      <c r="G344" s="46">
        <v>90</v>
      </c>
      <c r="H344" s="45">
        <v>96</v>
      </c>
      <c r="I344" s="45">
        <v>0</v>
      </c>
      <c r="J344" s="188"/>
    </row>
    <row r="345" spans="1:11" ht="20.25" customHeight="1">
      <c r="A345" s="187"/>
      <c r="B345" s="186"/>
      <c r="C345" s="187"/>
      <c r="D345" s="212"/>
      <c r="E345" s="212"/>
      <c r="F345" s="30" t="s">
        <v>21</v>
      </c>
      <c r="G345" s="45">
        <v>0</v>
      </c>
      <c r="H345" s="45">
        <v>0</v>
      </c>
      <c r="I345" s="45">
        <v>0</v>
      </c>
      <c r="J345" s="188"/>
    </row>
    <row r="346" spans="1:11" ht="20.25" hidden="1" customHeight="1">
      <c r="A346" s="185" t="s">
        <v>196</v>
      </c>
      <c r="B346" s="186" t="s">
        <v>197</v>
      </c>
      <c r="C346" s="187" t="s">
        <v>14</v>
      </c>
      <c r="D346" s="210" t="s">
        <v>436</v>
      </c>
      <c r="E346" s="210"/>
      <c r="F346" s="29" t="s">
        <v>16</v>
      </c>
      <c r="G346" s="45">
        <f>G347+G348+G349+G350</f>
        <v>0</v>
      </c>
      <c r="H346" s="45">
        <f>H347+H348+H349+H350</f>
        <v>0</v>
      </c>
      <c r="I346" s="45">
        <f>I347+I348+I349+I350</f>
        <v>0</v>
      </c>
      <c r="J346" s="188" t="s">
        <v>198</v>
      </c>
    </row>
    <row r="347" spans="1:11" ht="20.25" hidden="1" customHeight="1">
      <c r="A347" s="185"/>
      <c r="B347" s="186"/>
      <c r="C347" s="187"/>
      <c r="D347" s="211"/>
      <c r="E347" s="211"/>
      <c r="F347" s="30" t="s">
        <v>18</v>
      </c>
      <c r="G347" s="49">
        <v>0</v>
      </c>
      <c r="H347" s="45">
        <v>0</v>
      </c>
      <c r="I347" s="45">
        <v>0</v>
      </c>
      <c r="J347" s="188"/>
    </row>
    <row r="348" spans="1:11" ht="20.25" hidden="1" customHeight="1">
      <c r="A348" s="185"/>
      <c r="B348" s="186"/>
      <c r="C348" s="187"/>
      <c r="D348" s="211"/>
      <c r="E348" s="211"/>
      <c r="F348" s="30" t="s">
        <v>19</v>
      </c>
      <c r="G348" s="50">
        <v>0</v>
      </c>
      <c r="H348" s="45">
        <v>0</v>
      </c>
      <c r="I348" s="45">
        <v>0</v>
      </c>
      <c r="J348" s="188"/>
    </row>
    <row r="349" spans="1:11" ht="20.25" hidden="1" customHeight="1">
      <c r="A349" s="185"/>
      <c r="B349" s="186"/>
      <c r="C349" s="187"/>
      <c r="D349" s="211"/>
      <c r="E349" s="211"/>
      <c r="F349" s="30" t="s">
        <v>20</v>
      </c>
      <c r="G349" s="50">
        <v>0</v>
      </c>
      <c r="H349" s="45">
        <v>0</v>
      </c>
      <c r="I349" s="45">
        <v>0</v>
      </c>
      <c r="J349" s="188"/>
    </row>
    <row r="350" spans="1:11" ht="20.25" hidden="1" customHeight="1">
      <c r="A350" s="185"/>
      <c r="B350" s="186"/>
      <c r="C350" s="187"/>
      <c r="D350" s="212"/>
      <c r="E350" s="212"/>
      <c r="F350" s="30" t="s">
        <v>21</v>
      </c>
      <c r="G350" s="49">
        <v>0</v>
      </c>
      <c r="H350" s="45">
        <v>0</v>
      </c>
      <c r="I350" s="45">
        <v>0</v>
      </c>
      <c r="J350" s="188"/>
    </row>
    <row r="351" spans="1:11" s="20" customFormat="1" ht="20.25" customHeight="1">
      <c r="A351" s="219" t="s">
        <v>199</v>
      </c>
      <c r="B351" s="215" t="s">
        <v>200</v>
      </c>
      <c r="C351" s="214" t="s">
        <v>14</v>
      </c>
      <c r="D351" s="216" t="s">
        <v>201</v>
      </c>
      <c r="E351" s="216" t="s">
        <v>202</v>
      </c>
      <c r="F351" s="29" t="s">
        <v>16</v>
      </c>
      <c r="G351" s="52">
        <f>G352+G353+G354+G355</f>
        <v>1613.2</v>
      </c>
      <c r="H351" s="52">
        <f>H352+H353+H354+H355</f>
        <v>0</v>
      </c>
      <c r="I351" s="52">
        <f>I352+I353+I354+I355</f>
        <v>0</v>
      </c>
      <c r="J351" s="215" t="s">
        <v>203</v>
      </c>
    </row>
    <row r="352" spans="1:11" s="20" customFormat="1" ht="20.25" customHeight="1">
      <c r="A352" s="219"/>
      <c r="B352" s="215"/>
      <c r="C352" s="214"/>
      <c r="D352" s="217"/>
      <c r="E352" s="217"/>
      <c r="F352" s="29" t="s">
        <v>18</v>
      </c>
      <c r="G352" s="52">
        <v>1613.2</v>
      </c>
      <c r="H352" s="52">
        <v>0</v>
      </c>
      <c r="I352" s="52">
        <v>0</v>
      </c>
      <c r="J352" s="215"/>
    </row>
    <row r="353" spans="1:10" s="20" customFormat="1" ht="20.25" customHeight="1">
      <c r="A353" s="219"/>
      <c r="B353" s="215"/>
      <c r="C353" s="214"/>
      <c r="D353" s="217"/>
      <c r="E353" s="217"/>
      <c r="F353" s="29" t="s">
        <v>19</v>
      </c>
      <c r="G353" s="52">
        <v>0</v>
      </c>
      <c r="H353" s="52">
        <v>0</v>
      </c>
      <c r="I353" s="52">
        <v>0</v>
      </c>
      <c r="J353" s="215"/>
    </row>
    <row r="354" spans="1:10" s="20" customFormat="1" ht="20.25" customHeight="1">
      <c r="A354" s="219"/>
      <c r="B354" s="215"/>
      <c r="C354" s="214"/>
      <c r="D354" s="217"/>
      <c r="E354" s="217"/>
      <c r="F354" s="29" t="s">
        <v>20</v>
      </c>
      <c r="G354" s="52">
        <v>0</v>
      </c>
      <c r="H354" s="52">
        <v>0</v>
      </c>
      <c r="I354" s="52">
        <v>0</v>
      </c>
      <c r="J354" s="215"/>
    </row>
    <row r="355" spans="1:10" s="20" customFormat="1" ht="20.25" customHeight="1">
      <c r="A355" s="219"/>
      <c r="B355" s="215"/>
      <c r="C355" s="214"/>
      <c r="D355" s="218"/>
      <c r="E355" s="218"/>
      <c r="F355" s="29" t="s">
        <v>21</v>
      </c>
      <c r="G355" s="52">
        <v>0</v>
      </c>
      <c r="H355" s="52">
        <v>0</v>
      </c>
      <c r="I355" s="52">
        <v>0</v>
      </c>
      <c r="J355" s="215"/>
    </row>
    <row r="356" spans="1:10" ht="20.25" hidden="1" customHeight="1">
      <c r="A356" s="185" t="s">
        <v>204</v>
      </c>
      <c r="B356" s="188" t="s">
        <v>205</v>
      </c>
      <c r="C356" s="187" t="s">
        <v>14</v>
      </c>
      <c r="D356" s="210" t="s">
        <v>436</v>
      </c>
      <c r="E356" s="210"/>
      <c r="F356" s="29" t="s">
        <v>16</v>
      </c>
      <c r="G356" s="45">
        <f>G357+G358+G359+G360</f>
        <v>0</v>
      </c>
      <c r="H356" s="45">
        <f>H357+H358+H359+H360</f>
        <v>0</v>
      </c>
      <c r="I356" s="45">
        <f>I357+I358+I359+I360</f>
        <v>0</v>
      </c>
      <c r="J356" s="188" t="s">
        <v>206</v>
      </c>
    </row>
    <row r="357" spans="1:10" ht="20.25" hidden="1" customHeight="1">
      <c r="A357" s="185"/>
      <c r="B357" s="188"/>
      <c r="C357" s="187"/>
      <c r="D357" s="211"/>
      <c r="E357" s="211"/>
      <c r="F357" s="30" t="s">
        <v>18</v>
      </c>
      <c r="G357" s="45">
        <v>0</v>
      </c>
      <c r="H357" s="45">
        <v>0</v>
      </c>
      <c r="I357" s="45">
        <v>0</v>
      </c>
      <c r="J357" s="188"/>
    </row>
    <row r="358" spans="1:10" ht="20.25" hidden="1" customHeight="1">
      <c r="A358" s="185"/>
      <c r="B358" s="188"/>
      <c r="C358" s="187"/>
      <c r="D358" s="211"/>
      <c r="E358" s="211"/>
      <c r="F358" s="30" t="s">
        <v>19</v>
      </c>
      <c r="G358" s="45">
        <v>0</v>
      </c>
      <c r="H358" s="45">
        <v>0</v>
      </c>
      <c r="I358" s="45">
        <v>0</v>
      </c>
      <c r="J358" s="188"/>
    </row>
    <row r="359" spans="1:10" ht="20.25" hidden="1" customHeight="1">
      <c r="A359" s="185"/>
      <c r="B359" s="188"/>
      <c r="C359" s="187"/>
      <c r="D359" s="211"/>
      <c r="E359" s="211"/>
      <c r="F359" s="30" t="s">
        <v>20</v>
      </c>
      <c r="G359" s="45">
        <v>0</v>
      </c>
      <c r="H359" s="45">
        <v>0</v>
      </c>
      <c r="I359" s="45">
        <v>0</v>
      </c>
      <c r="J359" s="188"/>
    </row>
    <row r="360" spans="1:10" ht="20.25" hidden="1" customHeight="1">
      <c r="A360" s="185"/>
      <c r="B360" s="188"/>
      <c r="C360" s="187"/>
      <c r="D360" s="212"/>
      <c r="E360" s="212"/>
      <c r="F360" s="30" t="s">
        <v>21</v>
      </c>
      <c r="G360" s="45">
        <v>0</v>
      </c>
      <c r="H360" s="45">
        <v>0</v>
      </c>
      <c r="I360" s="45">
        <v>0</v>
      </c>
      <c r="J360" s="188"/>
    </row>
    <row r="361" spans="1:10" ht="20.25" hidden="1" customHeight="1">
      <c r="A361" s="185" t="s">
        <v>207</v>
      </c>
      <c r="B361" s="186" t="s">
        <v>208</v>
      </c>
      <c r="C361" s="187" t="s">
        <v>14</v>
      </c>
      <c r="D361" s="210" t="s">
        <v>40</v>
      </c>
      <c r="E361" s="210"/>
      <c r="F361" s="29" t="s">
        <v>16</v>
      </c>
      <c r="G361" s="45">
        <f>G362+G363+G364+G365</f>
        <v>0</v>
      </c>
      <c r="H361" s="45">
        <f>H362+H363+H364+H365</f>
        <v>0</v>
      </c>
      <c r="I361" s="45">
        <f>I362+I363+I364+I365</f>
        <v>0</v>
      </c>
      <c r="J361" s="188" t="s">
        <v>209</v>
      </c>
    </row>
    <row r="362" spans="1:10" ht="20.25" hidden="1" customHeight="1">
      <c r="A362" s="185"/>
      <c r="B362" s="186"/>
      <c r="C362" s="187"/>
      <c r="D362" s="211"/>
      <c r="E362" s="211"/>
      <c r="F362" s="30" t="s">
        <v>18</v>
      </c>
      <c r="G362" s="45">
        <v>0</v>
      </c>
      <c r="H362" s="45">
        <v>0</v>
      </c>
      <c r="I362" s="45">
        <v>0</v>
      </c>
      <c r="J362" s="188"/>
    </row>
    <row r="363" spans="1:10" ht="20.25" hidden="1" customHeight="1">
      <c r="A363" s="185"/>
      <c r="B363" s="186"/>
      <c r="C363" s="187"/>
      <c r="D363" s="211"/>
      <c r="E363" s="211"/>
      <c r="F363" s="30" t="s">
        <v>19</v>
      </c>
      <c r="G363" s="45">
        <v>0</v>
      </c>
      <c r="H363" s="45">
        <v>0</v>
      </c>
      <c r="I363" s="45">
        <v>0</v>
      </c>
      <c r="J363" s="188"/>
    </row>
    <row r="364" spans="1:10" ht="20.25" hidden="1" customHeight="1">
      <c r="A364" s="185"/>
      <c r="B364" s="186"/>
      <c r="C364" s="187"/>
      <c r="D364" s="211"/>
      <c r="E364" s="211"/>
      <c r="F364" s="30" t="s">
        <v>20</v>
      </c>
      <c r="G364" s="45">
        <v>0</v>
      </c>
      <c r="H364" s="45">
        <v>0</v>
      </c>
      <c r="I364" s="45">
        <v>0</v>
      </c>
      <c r="J364" s="188"/>
    </row>
    <row r="365" spans="1:10" ht="20.25" hidden="1" customHeight="1">
      <c r="A365" s="185"/>
      <c r="B365" s="186"/>
      <c r="C365" s="187"/>
      <c r="D365" s="212"/>
      <c r="E365" s="212"/>
      <c r="F365" s="30" t="s">
        <v>21</v>
      </c>
      <c r="G365" s="45">
        <v>0</v>
      </c>
      <c r="H365" s="45">
        <v>0</v>
      </c>
      <c r="I365" s="45">
        <v>0</v>
      </c>
      <c r="J365" s="188"/>
    </row>
    <row r="366" spans="1:10" ht="20.25" hidden="1" customHeight="1">
      <c r="A366" s="185" t="s">
        <v>210</v>
      </c>
      <c r="B366" s="186" t="s">
        <v>211</v>
      </c>
      <c r="C366" s="187" t="s">
        <v>14</v>
      </c>
      <c r="D366" s="210" t="s">
        <v>195</v>
      </c>
      <c r="E366" s="210"/>
      <c r="F366" s="29" t="s">
        <v>16</v>
      </c>
      <c r="G366" s="45">
        <f>G367+G368+G369+G370</f>
        <v>0</v>
      </c>
      <c r="H366" s="45">
        <f>H367+H368+H369+H370</f>
        <v>0</v>
      </c>
      <c r="I366" s="45">
        <f>I367+I368+I369+I370</f>
        <v>0</v>
      </c>
      <c r="J366" s="188" t="s">
        <v>212</v>
      </c>
    </row>
    <row r="367" spans="1:10" ht="20.25" hidden="1" customHeight="1">
      <c r="A367" s="185"/>
      <c r="B367" s="186"/>
      <c r="C367" s="187"/>
      <c r="D367" s="211"/>
      <c r="E367" s="211"/>
      <c r="F367" s="30" t="s">
        <v>18</v>
      </c>
      <c r="G367" s="45">
        <v>0</v>
      </c>
      <c r="H367" s="45">
        <v>0</v>
      </c>
      <c r="I367" s="45">
        <v>0</v>
      </c>
      <c r="J367" s="188"/>
    </row>
    <row r="368" spans="1:10" ht="20.25" hidden="1" customHeight="1">
      <c r="A368" s="185"/>
      <c r="B368" s="186"/>
      <c r="C368" s="187"/>
      <c r="D368" s="211"/>
      <c r="E368" s="211"/>
      <c r="F368" s="30" t="s">
        <v>19</v>
      </c>
      <c r="G368" s="45">
        <v>0</v>
      </c>
      <c r="H368" s="45">
        <v>0</v>
      </c>
      <c r="I368" s="45">
        <v>0</v>
      </c>
      <c r="J368" s="188"/>
    </row>
    <row r="369" spans="1:10" ht="20.25" hidden="1" customHeight="1">
      <c r="A369" s="185"/>
      <c r="B369" s="186"/>
      <c r="C369" s="187"/>
      <c r="D369" s="211"/>
      <c r="E369" s="211"/>
      <c r="F369" s="30" t="s">
        <v>20</v>
      </c>
      <c r="G369" s="45">
        <v>0</v>
      </c>
      <c r="H369" s="45">
        <v>0</v>
      </c>
      <c r="I369" s="45">
        <v>0</v>
      </c>
      <c r="J369" s="188"/>
    </row>
    <row r="370" spans="1:10" ht="20.25" hidden="1" customHeight="1">
      <c r="A370" s="185"/>
      <c r="B370" s="186"/>
      <c r="C370" s="187"/>
      <c r="D370" s="212"/>
      <c r="E370" s="212"/>
      <c r="F370" s="30" t="s">
        <v>21</v>
      </c>
      <c r="G370" s="45">
        <v>0</v>
      </c>
      <c r="H370" s="45">
        <v>0</v>
      </c>
      <c r="I370" s="45">
        <v>0</v>
      </c>
      <c r="J370" s="188"/>
    </row>
    <row r="371" spans="1:10" ht="20.25" hidden="1" customHeight="1">
      <c r="A371" s="185" t="s">
        <v>213</v>
      </c>
      <c r="B371" s="186" t="s">
        <v>214</v>
      </c>
      <c r="C371" s="187" t="s">
        <v>14</v>
      </c>
      <c r="D371" s="210" t="s">
        <v>437</v>
      </c>
      <c r="E371" s="210"/>
      <c r="F371" s="29" t="s">
        <v>16</v>
      </c>
      <c r="G371" s="45">
        <f>G372+G373+G374+G375</f>
        <v>0</v>
      </c>
      <c r="H371" s="45">
        <f>H372+H373+H374+H375</f>
        <v>0</v>
      </c>
      <c r="I371" s="45">
        <f>I372+I373+I374+I375</f>
        <v>0</v>
      </c>
      <c r="J371" s="188" t="s">
        <v>215</v>
      </c>
    </row>
    <row r="372" spans="1:10" ht="20.25" hidden="1" customHeight="1">
      <c r="A372" s="185"/>
      <c r="B372" s="186"/>
      <c r="C372" s="187"/>
      <c r="D372" s="211"/>
      <c r="E372" s="211"/>
      <c r="F372" s="30" t="s">
        <v>18</v>
      </c>
      <c r="G372" s="45">
        <v>0</v>
      </c>
      <c r="H372" s="45">
        <v>0</v>
      </c>
      <c r="I372" s="45">
        <v>0</v>
      </c>
      <c r="J372" s="188"/>
    </row>
    <row r="373" spans="1:10" ht="20.25" hidden="1" customHeight="1">
      <c r="A373" s="185"/>
      <c r="B373" s="186"/>
      <c r="C373" s="187"/>
      <c r="D373" s="211"/>
      <c r="E373" s="211"/>
      <c r="F373" s="30" t="s">
        <v>19</v>
      </c>
      <c r="G373" s="45">
        <v>0</v>
      </c>
      <c r="H373" s="45">
        <v>0</v>
      </c>
      <c r="I373" s="45">
        <v>0</v>
      </c>
      <c r="J373" s="188"/>
    </row>
    <row r="374" spans="1:10" ht="20.25" hidden="1" customHeight="1">
      <c r="A374" s="185"/>
      <c r="B374" s="186"/>
      <c r="C374" s="187"/>
      <c r="D374" s="211"/>
      <c r="E374" s="211"/>
      <c r="F374" s="30" t="s">
        <v>20</v>
      </c>
      <c r="G374" s="45">
        <v>0</v>
      </c>
      <c r="H374" s="45">
        <v>0</v>
      </c>
      <c r="I374" s="45">
        <v>0</v>
      </c>
      <c r="J374" s="188"/>
    </row>
    <row r="375" spans="1:10" ht="20.25" hidden="1" customHeight="1">
      <c r="A375" s="185"/>
      <c r="B375" s="186"/>
      <c r="C375" s="187"/>
      <c r="D375" s="212"/>
      <c r="E375" s="212"/>
      <c r="F375" s="30" t="s">
        <v>21</v>
      </c>
      <c r="G375" s="45">
        <v>0</v>
      </c>
      <c r="H375" s="45">
        <v>0</v>
      </c>
      <c r="I375" s="45">
        <v>0</v>
      </c>
      <c r="J375" s="188"/>
    </row>
    <row r="376" spans="1:10" ht="20.25" hidden="1" customHeight="1">
      <c r="A376" s="185" t="s">
        <v>216</v>
      </c>
      <c r="B376" s="186" t="s">
        <v>217</v>
      </c>
      <c r="C376" s="187" t="s">
        <v>14</v>
      </c>
      <c r="D376" s="210" t="s">
        <v>437</v>
      </c>
      <c r="E376" s="210"/>
      <c r="F376" s="29" t="s">
        <v>16</v>
      </c>
      <c r="G376" s="45">
        <f>G377+G378+G379+G380</f>
        <v>0</v>
      </c>
      <c r="H376" s="45">
        <f>H377+H378+H379+H380</f>
        <v>0</v>
      </c>
      <c r="I376" s="45">
        <f>I377+I378+I379+I380</f>
        <v>0</v>
      </c>
      <c r="J376" s="188" t="s">
        <v>218</v>
      </c>
    </row>
    <row r="377" spans="1:10" ht="20.25" hidden="1" customHeight="1">
      <c r="A377" s="185"/>
      <c r="B377" s="186"/>
      <c r="C377" s="187"/>
      <c r="D377" s="211"/>
      <c r="E377" s="211"/>
      <c r="F377" s="30" t="s">
        <v>18</v>
      </c>
      <c r="G377" s="45">
        <v>0</v>
      </c>
      <c r="H377" s="45">
        <v>0</v>
      </c>
      <c r="I377" s="45">
        <v>0</v>
      </c>
      <c r="J377" s="188"/>
    </row>
    <row r="378" spans="1:10" ht="20.25" hidden="1" customHeight="1">
      <c r="A378" s="185"/>
      <c r="B378" s="186"/>
      <c r="C378" s="187"/>
      <c r="D378" s="211"/>
      <c r="E378" s="211"/>
      <c r="F378" s="30" t="s">
        <v>19</v>
      </c>
      <c r="G378" s="45">
        <v>0</v>
      </c>
      <c r="H378" s="45">
        <v>0</v>
      </c>
      <c r="I378" s="45">
        <v>0</v>
      </c>
      <c r="J378" s="188"/>
    </row>
    <row r="379" spans="1:10" ht="20.25" hidden="1" customHeight="1">
      <c r="A379" s="185"/>
      <c r="B379" s="186"/>
      <c r="C379" s="187"/>
      <c r="D379" s="211"/>
      <c r="E379" s="211"/>
      <c r="F379" s="30" t="s">
        <v>20</v>
      </c>
      <c r="G379" s="45">
        <v>0</v>
      </c>
      <c r="H379" s="45">
        <v>0</v>
      </c>
      <c r="I379" s="45">
        <v>0</v>
      </c>
      <c r="J379" s="188"/>
    </row>
    <row r="380" spans="1:10" ht="20.25" hidden="1" customHeight="1">
      <c r="A380" s="185"/>
      <c r="B380" s="186"/>
      <c r="C380" s="187"/>
      <c r="D380" s="212"/>
      <c r="E380" s="212"/>
      <c r="F380" s="30" t="s">
        <v>21</v>
      </c>
      <c r="G380" s="45">
        <v>0</v>
      </c>
      <c r="H380" s="45">
        <v>0</v>
      </c>
      <c r="I380" s="45">
        <v>0</v>
      </c>
      <c r="J380" s="188"/>
    </row>
    <row r="381" spans="1:10" ht="20.25" customHeight="1">
      <c r="A381" s="185" t="s">
        <v>219</v>
      </c>
      <c r="B381" s="204" t="s">
        <v>220</v>
      </c>
      <c r="C381" s="187">
        <v>2025</v>
      </c>
      <c r="D381" s="210" t="s">
        <v>221</v>
      </c>
      <c r="E381" s="210" t="s">
        <v>400</v>
      </c>
      <c r="F381" s="29" t="s">
        <v>16</v>
      </c>
      <c r="G381" s="49">
        <f>G382+G383+G384+G385</f>
        <v>8.42</v>
      </c>
      <c r="H381" s="45">
        <f>H382+H383+H384+H385</f>
        <v>0</v>
      </c>
      <c r="I381" s="45">
        <f>I382+I383+I384+I385</f>
        <v>0</v>
      </c>
      <c r="J381" s="204" t="s">
        <v>419</v>
      </c>
    </row>
    <row r="382" spans="1:10" ht="20.25" customHeight="1">
      <c r="A382" s="185"/>
      <c r="B382" s="205"/>
      <c r="C382" s="187"/>
      <c r="D382" s="211"/>
      <c r="E382" s="211"/>
      <c r="F382" s="30" t="s">
        <v>18</v>
      </c>
      <c r="G382" s="49">
        <v>0</v>
      </c>
      <c r="H382" s="45">
        <v>0</v>
      </c>
      <c r="I382" s="45">
        <v>0</v>
      </c>
      <c r="J382" s="205"/>
    </row>
    <row r="383" spans="1:10" ht="20.25" customHeight="1">
      <c r="A383" s="185"/>
      <c r="B383" s="205"/>
      <c r="C383" s="187"/>
      <c r="D383" s="211"/>
      <c r="E383" s="211"/>
      <c r="F383" s="30" t="s">
        <v>19</v>
      </c>
      <c r="G383" s="49">
        <v>0</v>
      </c>
      <c r="H383" s="45">
        <v>0</v>
      </c>
      <c r="I383" s="45">
        <v>0</v>
      </c>
      <c r="J383" s="205"/>
    </row>
    <row r="384" spans="1:10" ht="20.25" customHeight="1">
      <c r="A384" s="185"/>
      <c r="B384" s="205"/>
      <c r="C384" s="187"/>
      <c r="D384" s="211"/>
      <c r="E384" s="211"/>
      <c r="F384" s="30" t="s">
        <v>20</v>
      </c>
      <c r="G384" s="49">
        <v>8.42</v>
      </c>
      <c r="H384" s="45">
        <v>0</v>
      </c>
      <c r="I384" s="45">
        <v>0</v>
      </c>
      <c r="J384" s="205"/>
    </row>
    <row r="385" spans="1:10" ht="20.25" customHeight="1">
      <c r="A385" s="185"/>
      <c r="B385" s="206"/>
      <c r="C385" s="187"/>
      <c r="D385" s="212"/>
      <c r="E385" s="212"/>
      <c r="F385" s="30" t="s">
        <v>21</v>
      </c>
      <c r="G385" s="49">
        <v>0</v>
      </c>
      <c r="H385" s="45">
        <v>0</v>
      </c>
      <c r="I385" s="45">
        <v>0</v>
      </c>
      <c r="J385" s="206"/>
    </row>
    <row r="386" spans="1:10" ht="20.25" hidden="1" customHeight="1">
      <c r="A386" s="185" t="s">
        <v>222</v>
      </c>
      <c r="B386" s="186" t="s">
        <v>223</v>
      </c>
      <c r="C386" s="187" t="s">
        <v>14</v>
      </c>
      <c r="D386" s="210" t="s">
        <v>436</v>
      </c>
      <c r="E386" s="210"/>
      <c r="F386" s="29" t="s">
        <v>16</v>
      </c>
      <c r="G386" s="45">
        <f>G387+G388+G389+G390</f>
        <v>0</v>
      </c>
      <c r="H386" s="45">
        <f>H387+H388+H389+H390</f>
        <v>0</v>
      </c>
      <c r="I386" s="45">
        <f>I387+I388+I389+I390</f>
        <v>0</v>
      </c>
      <c r="J386" s="188" t="s">
        <v>224</v>
      </c>
    </row>
    <row r="387" spans="1:10" ht="20.25" hidden="1" customHeight="1">
      <c r="A387" s="185"/>
      <c r="B387" s="186"/>
      <c r="C387" s="187"/>
      <c r="D387" s="211"/>
      <c r="E387" s="211"/>
      <c r="F387" s="30" t="s">
        <v>18</v>
      </c>
      <c r="G387" s="45">
        <v>0</v>
      </c>
      <c r="H387" s="45">
        <v>0</v>
      </c>
      <c r="I387" s="45">
        <v>0</v>
      </c>
      <c r="J387" s="188"/>
    </row>
    <row r="388" spans="1:10" ht="20.25" hidden="1" customHeight="1">
      <c r="A388" s="185"/>
      <c r="B388" s="186"/>
      <c r="C388" s="187"/>
      <c r="D388" s="211"/>
      <c r="E388" s="211"/>
      <c r="F388" s="30" t="s">
        <v>19</v>
      </c>
      <c r="G388" s="45">
        <v>0</v>
      </c>
      <c r="H388" s="45">
        <v>0</v>
      </c>
      <c r="I388" s="45">
        <v>0</v>
      </c>
      <c r="J388" s="188"/>
    </row>
    <row r="389" spans="1:10" ht="20.25" hidden="1" customHeight="1">
      <c r="A389" s="185"/>
      <c r="B389" s="186"/>
      <c r="C389" s="187"/>
      <c r="D389" s="211"/>
      <c r="E389" s="211"/>
      <c r="F389" s="30" t="s">
        <v>20</v>
      </c>
      <c r="G389" s="45">
        <v>0</v>
      </c>
      <c r="H389" s="45">
        <v>0</v>
      </c>
      <c r="I389" s="45">
        <v>0</v>
      </c>
      <c r="J389" s="188"/>
    </row>
    <row r="390" spans="1:10" ht="20.25" hidden="1" customHeight="1">
      <c r="A390" s="185"/>
      <c r="B390" s="186"/>
      <c r="C390" s="187"/>
      <c r="D390" s="212"/>
      <c r="E390" s="212"/>
      <c r="F390" s="30" t="s">
        <v>21</v>
      </c>
      <c r="G390" s="45">
        <v>0</v>
      </c>
      <c r="H390" s="45">
        <v>0</v>
      </c>
      <c r="I390" s="45">
        <v>0</v>
      </c>
      <c r="J390" s="188"/>
    </row>
    <row r="391" spans="1:10" ht="20.25" customHeight="1">
      <c r="A391" s="201" t="s">
        <v>225</v>
      </c>
      <c r="B391" s="210" t="s">
        <v>226</v>
      </c>
      <c r="C391" s="187" t="s">
        <v>415</v>
      </c>
      <c r="D391" s="210" t="s">
        <v>436</v>
      </c>
      <c r="E391" s="210" t="s">
        <v>387</v>
      </c>
      <c r="F391" s="29" t="s">
        <v>16</v>
      </c>
      <c r="G391" s="45">
        <f>G392+G393+G394+G395</f>
        <v>500</v>
      </c>
      <c r="H391" s="45">
        <f>H392+H393+H394+H395</f>
        <v>235</v>
      </c>
      <c r="I391" s="45">
        <f>I392+I393+I394+I395</f>
        <v>0</v>
      </c>
      <c r="J391" s="188" t="s">
        <v>462</v>
      </c>
    </row>
    <row r="392" spans="1:10" ht="20.25" customHeight="1">
      <c r="A392" s="202"/>
      <c r="B392" s="211"/>
      <c r="C392" s="187"/>
      <c r="D392" s="211"/>
      <c r="E392" s="199"/>
      <c r="F392" s="30" t="s">
        <v>18</v>
      </c>
      <c r="G392" s="45">
        <v>0</v>
      </c>
      <c r="H392" s="45">
        <v>0</v>
      </c>
      <c r="I392" s="45">
        <v>0</v>
      </c>
      <c r="J392" s="188"/>
    </row>
    <row r="393" spans="1:10" ht="20.25" customHeight="1">
      <c r="A393" s="202"/>
      <c r="B393" s="211"/>
      <c r="C393" s="187"/>
      <c r="D393" s="211"/>
      <c r="E393" s="199"/>
      <c r="F393" s="30" t="s">
        <v>19</v>
      </c>
      <c r="G393" s="45">
        <v>0</v>
      </c>
      <c r="H393" s="45">
        <v>0</v>
      </c>
      <c r="I393" s="45">
        <v>0</v>
      </c>
      <c r="J393" s="188"/>
    </row>
    <row r="394" spans="1:10" ht="20.25" customHeight="1">
      <c r="A394" s="202"/>
      <c r="B394" s="211"/>
      <c r="C394" s="187"/>
      <c r="D394" s="211"/>
      <c r="E394" s="199"/>
      <c r="F394" s="30" t="s">
        <v>20</v>
      </c>
      <c r="G394" s="45">
        <v>500</v>
      </c>
      <c r="H394" s="45">
        <v>235</v>
      </c>
      <c r="I394" s="45">
        <v>0</v>
      </c>
      <c r="J394" s="188"/>
    </row>
    <row r="395" spans="1:10" ht="20.25" customHeight="1">
      <c r="A395" s="202"/>
      <c r="B395" s="211"/>
      <c r="C395" s="187"/>
      <c r="D395" s="212"/>
      <c r="E395" s="232"/>
      <c r="F395" s="30" t="s">
        <v>21</v>
      </c>
      <c r="G395" s="45">
        <v>0</v>
      </c>
      <c r="H395" s="45">
        <v>0</v>
      </c>
      <c r="I395" s="45">
        <v>0</v>
      </c>
      <c r="J395" s="188"/>
    </row>
    <row r="396" spans="1:10" ht="20.25" customHeight="1">
      <c r="A396" s="202"/>
      <c r="B396" s="211"/>
      <c r="C396" s="187" t="s">
        <v>415</v>
      </c>
      <c r="D396" s="210" t="s">
        <v>436</v>
      </c>
      <c r="E396" s="210" t="s">
        <v>387</v>
      </c>
      <c r="F396" s="29" t="s">
        <v>16</v>
      </c>
      <c r="G396" s="45">
        <f>G397+G398+G399+G400</f>
        <v>1753.836</v>
      </c>
      <c r="H396" s="45">
        <f>H397+H398+H399+H400</f>
        <v>0</v>
      </c>
      <c r="I396" s="45">
        <f>I397+I398+I399+I400</f>
        <v>0</v>
      </c>
      <c r="J396" s="188" t="s">
        <v>460</v>
      </c>
    </row>
    <row r="397" spans="1:10" ht="20.25" customHeight="1">
      <c r="A397" s="202"/>
      <c r="B397" s="211"/>
      <c r="C397" s="187"/>
      <c r="D397" s="211"/>
      <c r="E397" s="199"/>
      <c r="F397" s="30" t="s">
        <v>18</v>
      </c>
      <c r="G397" s="45">
        <v>0</v>
      </c>
      <c r="H397" s="45">
        <v>0</v>
      </c>
      <c r="I397" s="45">
        <v>0</v>
      </c>
      <c r="J397" s="188"/>
    </row>
    <row r="398" spans="1:10" ht="20.25" customHeight="1">
      <c r="A398" s="202"/>
      <c r="B398" s="211"/>
      <c r="C398" s="187"/>
      <c r="D398" s="211"/>
      <c r="E398" s="199"/>
      <c r="F398" s="30" t="s">
        <v>19</v>
      </c>
      <c r="G398" s="45">
        <v>0</v>
      </c>
      <c r="H398" s="45">
        <v>0</v>
      </c>
      <c r="I398" s="45">
        <v>0</v>
      </c>
      <c r="J398" s="188"/>
    </row>
    <row r="399" spans="1:10" ht="20.25" customHeight="1">
      <c r="A399" s="202"/>
      <c r="B399" s="211"/>
      <c r="C399" s="187"/>
      <c r="D399" s="211"/>
      <c r="E399" s="199"/>
      <c r="F399" s="30" t="s">
        <v>20</v>
      </c>
      <c r="G399" s="45">
        <v>1753.836</v>
      </c>
      <c r="H399" s="45">
        <v>0</v>
      </c>
      <c r="I399" s="45">
        <v>0</v>
      </c>
      <c r="J399" s="188"/>
    </row>
    <row r="400" spans="1:10" ht="20.25" customHeight="1">
      <c r="A400" s="203"/>
      <c r="B400" s="212"/>
      <c r="C400" s="187"/>
      <c r="D400" s="212"/>
      <c r="E400" s="232"/>
      <c r="F400" s="30" t="s">
        <v>21</v>
      </c>
      <c r="G400" s="45">
        <v>0</v>
      </c>
      <c r="H400" s="45">
        <v>0</v>
      </c>
      <c r="I400" s="45">
        <v>0</v>
      </c>
      <c r="J400" s="188"/>
    </row>
    <row r="401" spans="1:11" ht="20.25" customHeight="1">
      <c r="A401" s="244" t="s">
        <v>227</v>
      </c>
      <c r="B401" s="245"/>
      <c r="C401" s="245"/>
      <c r="D401" s="245"/>
      <c r="E401" s="245"/>
      <c r="F401" s="245"/>
      <c r="G401" s="245"/>
      <c r="H401" s="245"/>
      <c r="I401" s="245"/>
      <c r="J401" s="246"/>
      <c r="K401" s="11"/>
    </row>
    <row r="402" spans="1:11" ht="20.25" customHeight="1">
      <c r="A402" s="207" t="s">
        <v>228</v>
      </c>
      <c r="B402" s="210" t="s">
        <v>389</v>
      </c>
      <c r="C402" s="207" t="s">
        <v>14</v>
      </c>
      <c r="D402" s="210" t="s">
        <v>423</v>
      </c>
      <c r="E402" s="210" t="s">
        <v>519</v>
      </c>
      <c r="F402" s="29" t="s">
        <v>16</v>
      </c>
      <c r="G402" s="45">
        <f>G403+G404+G405+G406</f>
        <v>0</v>
      </c>
      <c r="H402" s="45">
        <f>H403+H404+H405+H406</f>
        <v>82065.14</v>
      </c>
      <c r="I402" s="45">
        <f>I403+I404+I405+I406</f>
        <v>0</v>
      </c>
      <c r="J402" s="210" t="s">
        <v>520</v>
      </c>
      <c r="K402" s="11"/>
    </row>
    <row r="403" spans="1:11" ht="20.25" customHeight="1">
      <c r="A403" s="208"/>
      <c r="B403" s="211"/>
      <c r="C403" s="208"/>
      <c r="D403" s="211"/>
      <c r="E403" s="199"/>
      <c r="F403" s="30" t="s">
        <v>18</v>
      </c>
      <c r="G403" s="45">
        <v>0</v>
      </c>
      <c r="H403" s="45">
        <v>0</v>
      </c>
      <c r="I403" s="45">
        <v>0</v>
      </c>
      <c r="J403" s="211"/>
      <c r="K403" s="11"/>
    </row>
    <row r="404" spans="1:11" ht="20.25" customHeight="1">
      <c r="A404" s="208"/>
      <c r="B404" s="211"/>
      <c r="C404" s="208"/>
      <c r="D404" s="211"/>
      <c r="E404" s="199"/>
      <c r="F404" s="30" t="s">
        <v>19</v>
      </c>
      <c r="G404" s="45">
        <v>0</v>
      </c>
      <c r="H404" s="45">
        <v>57445.599999999999</v>
      </c>
      <c r="I404" s="45">
        <v>0</v>
      </c>
      <c r="J404" s="211"/>
      <c r="K404" s="11"/>
    </row>
    <row r="405" spans="1:11" ht="20.25" customHeight="1">
      <c r="A405" s="208"/>
      <c r="B405" s="211"/>
      <c r="C405" s="208"/>
      <c r="D405" s="211"/>
      <c r="E405" s="199"/>
      <c r="F405" s="30" t="s">
        <v>20</v>
      </c>
      <c r="G405" s="45">
        <v>0</v>
      </c>
      <c r="H405" s="45">
        <v>24619.54</v>
      </c>
      <c r="I405" s="45">
        <v>0</v>
      </c>
      <c r="J405" s="211"/>
      <c r="K405" s="11"/>
    </row>
    <row r="406" spans="1:11" ht="20.25" customHeight="1">
      <c r="A406" s="209"/>
      <c r="B406" s="212"/>
      <c r="C406" s="209"/>
      <c r="D406" s="212"/>
      <c r="E406" s="232"/>
      <c r="F406" s="30" t="s">
        <v>21</v>
      </c>
      <c r="G406" s="45">
        <v>0</v>
      </c>
      <c r="H406" s="45">
        <v>0</v>
      </c>
      <c r="I406" s="45">
        <v>0</v>
      </c>
      <c r="J406" s="212"/>
      <c r="K406" s="11"/>
    </row>
    <row r="407" spans="1:11" ht="20.25" customHeight="1">
      <c r="A407" s="207" t="s">
        <v>228</v>
      </c>
      <c r="B407" s="210" t="s">
        <v>389</v>
      </c>
      <c r="C407" s="207" t="s">
        <v>14</v>
      </c>
      <c r="D407" s="210" t="s">
        <v>423</v>
      </c>
      <c r="E407" s="210" t="s">
        <v>521</v>
      </c>
      <c r="F407" s="29" t="s">
        <v>16</v>
      </c>
      <c r="G407" s="45">
        <f>G408+G409+G410+G411</f>
        <v>0</v>
      </c>
      <c r="H407" s="45">
        <f>H408+H409+H410+H411</f>
        <v>0</v>
      </c>
      <c r="I407" s="45">
        <f>I408+I409+I410+I411</f>
        <v>47893.259999999995</v>
      </c>
      <c r="J407" s="210" t="s">
        <v>522</v>
      </c>
    </row>
    <row r="408" spans="1:11" ht="20.25" customHeight="1">
      <c r="A408" s="208"/>
      <c r="B408" s="211"/>
      <c r="C408" s="208"/>
      <c r="D408" s="211"/>
      <c r="E408" s="199"/>
      <c r="F408" s="30" t="s">
        <v>18</v>
      </c>
      <c r="G408" s="45">
        <v>0</v>
      </c>
      <c r="H408" s="45">
        <v>0</v>
      </c>
      <c r="I408" s="45">
        <v>0</v>
      </c>
      <c r="J408" s="211"/>
    </row>
    <row r="409" spans="1:11" ht="20.25" customHeight="1">
      <c r="A409" s="208"/>
      <c r="B409" s="211"/>
      <c r="C409" s="208"/>
      <c r="D409" s="211"/>
      <c r="E409" s="199"/>
      <c r="F409" s="30" t="s">
        <v>19</v>
      </c>
      <c r="G409" s="45">
        <v>0</v>
      </c>
      <c r="H409" s="45">
        <v>0</v>
      </c>
      <c r="I409" s="45">
        <v>33525.279999999999</v>
      </c>
      <c r="J409" s="211"/>
    </row>
    <row r="410" spans="1:11" ht="20.25" customHeight="1">
      <c r="A410" s="208"/>
      <c r="B410" s="211"/>
      <c r="C410" s="208"/>
      <c r="D410" s="211"/>
      <c r="E410" s="199"/>
      <c r="F410" s="30" t="s">
        <v>20</v>
      </c>
      <c r="G410" s="45">
        <v>0</v>
      </c>
      <c r="H410" s="45">
        <v>0</v>
      </c>
      <c r="I410" s="45">
        <v>14367.98</v>
      </c>
      <c r="J410" s="211"/>
    </row>
    <row r="411" spans="1:11" ht="20.25" customHeight="1">
      <c r="A411" s="209"/>
      <c r="B411" s="212"/>
      <c r="C411" s="209"/>
      <c r="D411" s="212"/>
      <c r="E411" s="232"/>
      <c r="F411" s="30" t="s">
        <v>21</v>
      </c>
      <c r="G411" s="45">
        <v>0</v>
      </c>
      <c r="H411" s="45">
        <v>0</v>
      </c>
      <c r="I411" s="45">
        <v>0</v>
      </c>
      <c r="J411" s="212"/>
    </row>
    <row r="412" spans="1:11" ht="20.25" customHeight="1">
      <c r="A412" s="34"/>
      <c r="B412" s="35"/>
      <c r="C412" s="34"/>
      <c r="D412" s="36"/>
      <c r="E412" s="210" t="s">
        <v>523</v>
      </c>
      <c r="F412" s="29" t="s">
        <v>16</v>
      </c>
      <c r="G412" s="45">
        <f>G413+G414+G415+G416</f>
        <v>0</v>
      </c>
      <c r="H412" s="45">
        <f>H413+H414+H415+H416</f>
        <v>0</v>
      </c>
      <c r="I412" s="45">
        <f>I413+I414+I415+I416</f>
        <v>16647.78</v>
      </c>
      <c r="J412" s="210" t="s">
        <v>524</v>
      </c>
    </row>
    <row r="413" spans="1:11" ht="20.25" customHeight="1">
      <c r="A413" s="34"/>
      <c r="B413" s="35"/>
      <c r="C413" s="34"/>
      <c r="D413" s="36"/>
      <c r="E413" s="199"/>
      <c r="F413" s="30" t="s">
        <v>18</v>
      </c>
      <c r="G413" s="45">
        <v>0</v>
      </c>
      <c r="H413" s="45">
        <v>0</v>
      </c>
      <c r="I413" s="45">
        <v>0</v>
      </c>
      <c r="J413" s="211"/>
    </row>
    <row r="414" spans="1:11" ht="20.25" customHeight="1">
      <c r="A414" s="34"/>
      <c r="B414" s="35"/>
      <c r="C414" s="34"/>
      <c r="D414" s="36"/>
      <c r="E414" s="199"/>
      <c r="F414" s="30" t="s">
        <v>19</v>
      </c>
      <c r="G414" s="45">
        <v>0</v>
      </c>
      <c r="H414" s="45">
        <v>0</v>
      </c>
      <c r="I414" s="45">
        <v>11653.45</v>
      </c>
      <c r="J414" s="211"/>
    </row>
    <row r="415" spans="1:11" ht="20.25" customHeight="1">
      <c r="A415" s="34"/>
      <c r="B415" s="35"/>
      <c r="C415" s="34"/>
      <c r="D415" s="36"/>
      <c r="E415" s="199"/>
      <c r="F415" s="30" t="s">
        <v>20</v>
      </c>
      <c r="G415" s="45">
        <v>0</v>
      </c>
      <c r="H415" s="45">
        <v>0</v>
      </c>
      <c r="I415" s="45">
        <v>4994.33</v>
      </c>
      <c r="J415" s="211"/>
    </row>
    <row r="416" spans="1:11" ht="20.25" customHeight="1">
      <c r="A416" s="34"/>
      <c r="B416" s="35"/>
      <c r="C416" s="34"/>
      <c r="D416" s="36"/>
      <c r="E416" s="232"/>
      <c r="F416" s="30" t="s">
        <v>21</v>
      </c>
      <c r="G416" s="45">
        <v>0</v>
      </c>
      <c r="H416" s="45">
        <v>0</v>
      </c>
      <c r="I416" s="45">
        <v>0</v>
      </c>
      <c r="J416" s="212"/>
    </row>
    <row r="417" spans="1:10" ht="20.25" customHeight="1">
      <c r="A417" s="34"/>
      <c r="B417" s="35"/>
      <c r="C417" s="34"/>
      <c r="D417" s="36"/>
      <c r="E417" s="210" t="s">
        <v>525</v>
      </c>
      <c r="F417" s="29" t="s">
        <v>16</v>
      </c>
      <c r="G417" s="45">
        <f>G418+G419+G420+G421</f>
        <v>0</v>
      </c>
      <c r="H417" s="45">
        <f>H418+H419+H420+H421</f>
        <v>23184.9</v>
      </c>
      <c r="I417" s="45">
        <f>I418+I419+I420+I421</f>
        <v>0</v>
      </c>
      <c r="J417" s="210" t="s">
        <v>531</v>
      </c>
    </row>
    <row r="418" spans="1:10" ht="20.25" customHeight="1">
      <c r="A418" s="34"/>
      <c r="B418" s="35"/>
      <c r="C418" s="34"/>
      <c r="D418" s="36"/>
      <c r="E418" s="199"/>
      <c r="F418" s="30" t="s">
        <v>18</v>
      </c>
      <c r="G418" s="45">
        <v>0</v>
      </c>
      <c r="H418" s="45">
        <v>0</v>
      </c>
      <c r="I418" s="45">
        <v>0</v>
      </c>
      <c r="J418" s="211"/>
    </row>
    <row r="419" spans="1:10" ht="20.25" customHeight="1">
      <c r="A419" s="34"/>
      <c r="B419" s="35"/>
      <c r="C419" s="34"/>
      <c r="D419" s="36"/>
      <c r="E419" s="199"/>
      <c r="F419" s="30" t="s">
        <v>19</v>
      </c>
      <c r="G419" s="45">
        <v>0</v>
      </c>
      <c r="H419" s="45">
        <v>16229.43</v>
      </c>
      <c r="I419" s="45">
        <v>0</v>
      </c>
      <c r="J419" s="211"/>
    </row>
    <row r="420" spans="1:10" ht="20.25" customHeight="1">
      <c r="A420" s="34"/>
      <c r="B420" s="35"/>
      <c r="C420" s="34"/>
      <c r="D420" s="36"/>
      <c r="E420" s="199"/>
      <c r="F420" s="30" t="s">
        <v>20</v>
      </c>
      <c r="G420" s="45">
        <v>0</v>
      </c>
      <c r="H420" s="45">
        <v>6955.47</v>
      </c>
      <c r="I420" s="45">
        <v>0</v>
      </c>
      <c r="J420" s="211"/>
    </row>
    <row r="421" spans="1:10" ht="20.25" customHeight="1">
      <c r="A421" s="34"/>
      <c r="B421" s="35"/>
      <c r="C421" s="34"/>
      <c r="D421" s="36"/>
      <c r="E421" s="232"/>
      <c r="F421" s="30" t="s">
        <v>21</v>
      </c>
      <c r="G421" s="45">
        <v>0</v>
      </c>
      <c r="H421" s="45">
        <v>0</v>
      </c>
      <c r="I421" s="45">
        <v>0</v>
      </c>
      <c r="J421" s="212"/>
    </row>
    <row r="422" spans="1:10" ht="20.25" customHeight="1">
      <c r="A422" s="34"/>
      <c r="B422" s="35"/>
      <c r="C422" s="34"/>
      <c r="D422" s="36"/>
      <c r="E422" s="210" t="s">
        <v>526</v>
      </c>
      <c r="F422" s="29" t="s">
        <v>16</v>
      </c>
      <c r="G422" s="45">
        <f>G423+G424+G425+G426</f>
        <v>0</v>
      </c>
      <c r="H422" s="45">
        <v>0</v>
      </c>
      <c r="I422" s="45">
        <f>I423+I424+I425+I426</f>
        <v>5615.22</v>
      </c>
      <c r="J422" s="210" t="s">
        <v>530</v>
      </c>
    </row>
    <row r="423" spans="1:10" ht="20.25" customHeight="1">
      <c r="A423" s="34"/>
      <c r="B423" s="35"/>
      <c r="C423" s="34"/>
      <c r="D423" s="36"/>
      <c r="E423" s="199"/>
      <c r="F423" s="30" t="s">
        <v>18</v>
      </c>
      <c r="G423" s="45">
        <v>0</v>
      </c>
      <c r="H423" s="45">
        <v>0</v>
      </c>
      <c r="I423" s="45">
        <v>0</v>
      </c>
      <c r="J423" s="211"/>
    </row>
    <row r="424" spans="1:10" ht="20.25" customHeight="1">
      <c r="A424" s="34"/>
      <c r="B424" s="35"/>
      <c r="C424" s="34"/>
      <c r="D424" s="36"/>
      <c r="E424" s="199"/>
      <c r="F424" s="30" t="s">
        <v>19</v>
      </c>
      <c r="G424" s="45">
        <v>0</v>
      </c>
      <c r="H424" s="45">
        <v>0</v>
      </c>
      <c r="I424" s="45">
        <v>3930.65</v>
      </c>
      <c r="J424" s="211"/>
    </row>
    <row r="425" spans="1:10" ht="20.25" customHeight="1">
      <c r="A425" s="34"/>
      <c r="B425" s="35"/>
      <c r="C425" s="34"/>
      <c r="D425" s="36"/>
      <c r="E425" s="199"/>
      <c r="F425" s="30" t="s">
        <v>20</v>
      </c>
      <c r="G425" s="45">
        <v>0</v>
      </c>
      <c r="H425" s="45">
        <v>0</v>
      </c>
      <c r="I425" s="45">
        <v>1684.57</v>
      </c>
      <c r="J425" s="211"/>
    </row>
    <row r="426" spans="1:10" ht="20.25" customHeight="1">
      <c r="A426" s="34"/>
      <c r="B426" s="35"/>
      <c r="C426" s="34"/>
      <c r="D426" s="36"/>
      <c r="E426" s="232"/>
      <c r="F426" s="30" t="s">
        <v>21</v>
      </c>
      <c r="G426" s="45">
        <v>0</v>
      </c>
      <c r="H426" s="45">
        <v>0</v>
      </c>
      <c r="I426" s="45">
        <v>0</v>
      </c>
      <c r="J426" s="212"/>
    </row>
    <row r="427" spans="1:10" ht="20.25" customHeight="1">
      <c r="A427" s="34"/>
      <c r="B427" s="35"/>
      <c r="C427" s="34"/>
      <c r="D427" s="36"/>
      <c r="E427" s="210" t="s">
        <v>527</v>
      </c>
      <c r="F427" s="29" t="s">
        <v>16</v>
      </c>
      <c r="G427" s="45">
        <f>G428+G429+G430+G431</f>
        <v>0</v>
      </c>
      <c r="H427" s="45">
        <v>0</v>
      </c>
      <c r="I427" s="45">
        <f>I428+I429+I430+I431</f>
        <v>10187.32</v>
      </c>
      <c r="J427" s="210" t="s">
        <v>530</v>
      </c>
    </row>
    <row r="428" spans="1:10" ht="20.25" customHeight="1">
      <c r="A428" s="34"/>
      <c r="B428" s="35"/>
      <c r="C428" s="34"/>
      <c r="D428" s="36"/>
      <c r="E428" s="199"/>
      <c r="F428" s="30" t="s">
        <v>18</v>
      </c>
      <c r="G428" s="45">
        <v>0</v>
      </c>
      <c r="H428" s="45">
        <v>0</v>
      </c>
      <c r="I428" s="45">
        <v>0</v>
      </c>
      <c r="J428" s="211"/>
    </row>
    <row r="429" spans="1:10" ht="20.25" customHeight="1">
      <c r="A429" s="34"/>
      <c r="B429" s="35"/>
      <c r="C429" s="34"/>
      <c r="D429" s="36"/>
      <c r="E429" s="199"/>
      <c r="F429" s="30" t="s">
        <v>19</v>
      </c>
      <c r="G429" s="45">
        <v>0</v>
      </c>
      <c r="H429" s="45">
        <v>0</v>
      </c>
      <c r="I429" s="45">
        <v>7131.12</v>
      </c>
      <c r="J429" s="211"/>
    </row>
    <row r="430" spans="1:10" ht="20.25" customHeight="1">
      <c r="A430" s="34"/>
      <c r="B430" s="35"/>
      <c r="C430" s="34"/>
      <c r="D430" s="36"/>
      <c r="E430" s="199"/>
      <c r="F430" s="30" t="s">
        <v>20</v>
      </c>
      <c r="G430" s="45">
        <v>0</v>
      </c>
      <c r="H430" s="45">
        <v>0</v>
      </c>
      <c r="I430" s="45">
        <v>3056.2</v>
      </c>
      <c r="J430" s="211"/>
    </row>
    <row r="431" spans="1:10" ht="20.25" customHeight="1">
      <c r="A431" s="34"/>
      <c r="B431" s="35"/>
      <c r="C431" s="34"/>
      <c r="D431" s="36"/>
      <c r="E431" s="232"/>
      <c r="F431" s="30" t="s">
        <v>21</v>
      </c>
      <c r="G431" s="45">
        <v>0</v>
      </c>
      <c r="H431" s="45">
        <v>0</v>
      </c>
      <c r="I431" s="45">
        <v>0</v>
      </c>
      <c r="J431" s="212"/>
    </row>
    <row r="432" spans="1:10" ht="20.25" customHeight="1">
      <c r="A432" s="34"/>
      <c r="B432" s="35"/>
      <c r="C432" s="34"/>
      <c r="D432" s="36"/>
      <c r="E432" s="210" t="s">
        <v>528</v>
      </c>
      <c r="F432" s="29" t="s">
        <v>16</v>
      </c>
      <c r="G432" s="45">
        <f>G433+G434+G435+G436</f>
        <v>0</v>
      </c>
      <c r="H432" s="45">
        <v>0</v>
      </c>
      <c r="I432" s="45">
        <f>I433+I434+I435+I436</f>
        <v>54028.32</v>
      </c>
      <c r="J432" s="210" t="s">
        <v>529</v>
      </c>
    </row>
    <row r="433" spans="1:10" ht="20.25" customHeight="1">
      <c r="A433" s="34"/>
      <c r="B433" s="35"/>
      <c r="C433" s="34"/>
      <c r="D433" s="36"/>
      <c r="E433" s="199"/>
      <c r="F433" s="30" t="s">
        <v>18</v>
      </c>
      <c r="G433" s="45">
        <v>0</v>
      </c>
      <c r="H433" s="45">
        <v>0</v>
      </c>
      <c r="I433" s="45">
        <v>0</v>
      </c>
      <c r="J433" s="211"/>
    </row>
    <row r="434" spans="1:10" ht="20.25" customHeight="1">
      <c r="A434" s="34"/>
      <c r="B434" s="35"/>
      <c r="C434" s="34"/>
      <c r="D434" s="36"/>
      <c r="E434" s="199"/>
      <c r="F434" s="30" t="s">
        <v>19</v>
      </c>
      <c r="G434" s="45">
        <v>0</v>
      </c>
      <c r="H434" s="45">
        <v>0</v>
      </c>
      <c r="I434" s="45">
        <v>37819.82</v>
      </c>
      <c r="J434" s="211"/>
    </row>
    <row r="435" spans="1:10" ht="20.25" customHeight="1">
      <c r="A435" s="34"/>
      <c r="B435" s="35"/>
      <c r="C435" s="34"/>
      <c r="D435" s="36"/>
      <c r="E435" s="199"/>
      <c r="F435" s="30" t="s">
        <v>20</v>
      </c>
      <c r="G435" s="45">
        <v>0</v>
      </c>
      <c r="H435" s="45">
        <v>0</v>
      </c>
      <c r="I435" s="45">
        <v>16208.5</v>
      </c>
      <c r="J435" s="211"/>
    </row>
    <row r="436" spans="1:10" ht="20.25" customHeight="1">
      <c r="A436" s="34"/>
      <c r="B436" s="35"/>
      <c r="C436" s="34"/>
      <c r="D436" s="36"/>
      <c r="E436" s="232"/>
      <c r="F436" s="30" t="s">
        <v>21</v>
      </c>
      <c r="G436" s="45">
        <v>0</v>
      </c>
      <c r="H436" s="45">
        <v>0</v>
      </c>
      <c r="I436" s="45">
        <v>0</v>
      </c>
      <c r="J436" s="212"/>
    </row>
    <row r="437" spans="1:10" ht="20.25" customHeight="1">
      <c r="A437" s="34"/>
      <c r="B437" s="35"/>
      <c r="C437" s="34"/>
      <c r="D437" s="36"/>
      <c r="E437" s="210" t="s">
        <v>539</v>
      </c>
      <c r="F437" s="29" t="s">
        <v>16</v>
      </c>
      <c r="G437" s="45">
        <f>G438+G439+G440+G441</f>
        <v>0</v>
      </c>
      <c r="H437" s="45">
        <f>H439+H440</f>
        <v>26066.079999999998</v>
      </c>
      <c r="I437" s="45">
        <f>I438+I439+I440+I441</f>
        <v>0</v>
      </c>
      <c r="J437" s="210" t="s">
        <v>540</v>
      </c>
    </row>
    <row r="438" spans="1:10" ht="20.25" customHeight="1">
      <c r="A438" s="34"/>
      <c r="B438" s="35"/>
      <c r="C438" s="34"/>
      <c r="D438" s="36"/>
      <c r="E438" s="199"/>
      <c r="F438" s="30" t="s">
        <v>18</v>
      </c>
      <c r="G438" s="45">
        <v>0</v>
      </c>
      <c r="H438" s="45">
        <v>0</v>
      </c>
      <c r="I438" s="45">
        <v>0</v>
      </c>
      <c r="J438" s="211"/>
    </row>
    <row r="439" spans="1:10" ht="20.25" customHeight="1">
      <c r="A439" s="34"/>
      <c r="B439" s="35"/>
      <c r="C439" s="34"/>
      <c r="D439" s="36"/>
      <c r="E439" s="199"/>
      <c r="F439" s="30" t="s">
        <v>19</v>
      </c>
      <c r="G439" s="45">
        <v>0</v>
      </c>
      <c r="H439" s="45">
        <v>18246.259999999998</v>
      </c>
      <c r="I439" s="45">
        <v>0</v>
      </c>
      <c r="J439" s="211"/>
    </row>
    <row r="440" spans="1:10" ht="20.25" customHeight="1">
      <c r="A440" s="34"/>
      <c r="B440" s="35"/>
      <c r="C440" s="34"/>
      <c r="D440" s="36"/>
      <c r="E440" s="199"/>
      <c r="F440" s="30" t="s">
        <v>20</v>
      </c>
      <c r="G440" s="45">
        <v>0</v>
      </c>
      <c r="H440" s="45">
        <v>7819.82</v>
      </c>
      <c r="I440" s="45">
        <v>0</v>
      </c>
      <c r="J440" s="211"/>
    </row>
    <row r="441" spans="1:10" ht="20.25" customHeight="1">
      <c r="A441" s="34"/>
      <c r="B441" s="35"/>
      <c r="C441" s="34"/>
      <c r="D441" s="36"/>
      <c r="E441" s="232"/>
      <c r="F441" s="30" t="s">
        <v>21</v>
      </c>
      <c r="G441" s="45">
        <v>0</v>
      </c>
      <c r="H441" s="45">
        <v>0</v>
      </c>
      <c r="I441" s="45">
        <v>0</v>
      </c>
      <c r="J441" s="212"/>
    </row>
    <row r="442" spans="1:10" ht="20.25" customHeight="1">
      <c r="A442" s="34"/>
      <c r="B442" s="35"/>
      <c r="C442" s="34"/>
      <c r="D442" s="36"/>
      <c r="E442" s="210" t="s">
        <v>541</v>
      </c>
      <c r="F442" s="29" t="s">
        <v>16</v>
      </c>
      <c r="G442" s="45">
        <f>G443+G444+G445+G446</f>
        <v>0</v>
      </c>
      <c r="H442" s="45">
        <f>H444+H445</f>
        <v>15413.32</v>
      </c>
      <c r="I442" s="45">
        <f>I443+I444+I445+I446</f>
        <v>0</v>
      </c>
      <c r="J442" s="210" t="s">
        <v>542</v>
      </c>
    </row>
    <row r="443" spans="1:10" ht="20.25" customHeight="1">
      <c r="A443" s="34"/>
      <c r="B443" s="35"/>
      <c r="C443" s="34"/>
      <c r="D443" s="36"/>
      <c r="E443" s="199"/>
      <c r="F443" s="30" t="s">
        <v>18</v>
      </c>
      <c r="G443" s="45">
        <v>0</v>
      </c>
      <c r="H443" s="45">
        <v>0</v>
      </c>
      <c r="I443" s="45">
        <v>0</v>
      </c>
      <c r="J443" s="211"/>
    </row>
    <row r="444" spans="1:10" ht="20.25" customHeight="1">
      <c r="A444" s="34"/>
      <c r="B444" s="35"/>
      <c r="C444" s="34"/>
      <c r="D444" s="36"/>
      <c r="E444" s="199"/>
      <c r="F444" s="30" t="s">
        <v>19</v>
      </c>
      <c r="G444" s="45">
        <v>0</v>
      </c>
      <c r="H444" s="45">
        <v>10789.32</v>
      </c>
      <c r="I444" s="45">
        <v>0</v>
      </c>
      <c r="J444" s="211"/>
    </row>
    <row r="445" spans="1:10" ht="20.25" customHeight="1">
      <c r="A445" s="34"/>
      <c r="B445" s="35"/>
      <c r="C445" s="34"/>
      <c r="D445" s="36"/>
      <c r="E445" s="199"/>
      <c r="F445" s="30" t="s">
        <v>20</v>
      </c>
      <c r="G445" s="45">
        <v>0</v>
      </c>
      <c r="H445" s="45">
        <v>4624</v>
      </c>
      <c r="I445" s="45">
        <v>0</v>
      </c>
      <c r="J445" s="211"/>
    </row>
    <row r="446" spans="1:10" ht="20.25" customHeight="1">
      <c r="A446" s="34"/>
      <c r="B446" s="35"/>
      <c r="C446" s="34"/>
      <c r="D446" s="36"/>
      <c r="E446" s="232"/>
      <c r="F446" s="30" t="s">
        <v>21</v>
      </c>
      <c r="G446" s="45">
        <v>0</v>
      </c>
      <c r="H446" s="45">
        <v>0</v>
      </c>
      <c r="I446" s="45">
        <v>0</v>
      </c>
      <c r="J446" s="212"/>
    </row>
    <row r="447" spans="1:10" ht="20.25" customHeight="1">
      <c r="A447" s="34"/>
      <c r="B447" s="35"/>
      <c r="C447" s="34"/>
      <c r="D447" s="36"/>
      <c r="E447" s="210" t="s">
        <v>543</v>
      </c>
      <c r="F447" s="29" t="s">
        <v>16</v>
      </c>
      <c r="G447" s="45">
        <f>G448+G449+G450+G451</f>
        <v>0</v>
      </c>
      <c r="H447" s="45">
        <f>H449+H450</f>
        <v>0</v>
      </c>
      <c r="I447" s="45">
        <f>I448+I449+I450+I451</f>
        <v>14595.8</v>
      </c>
      <c r="J447" s="210" t="s">
        <v>544</v>
      </c>
    </row>
    <row r="448" spans="1:10" ht="20.25" customHeight="1">
      <c r="A448" s="34"/>
      <c r="B448" s="35"/>
      <c r="C448" s="34"/>
      <c r="D448" s="36"/>
      <c r="E448" s="199"/>
      <c r="F448" s="30" t="s">
        <v>18</v>
      </c>
      <c r="G448" s="45">
        <v>0</v>
      </c>
      <c r="H448" s="45">
        <v>0</v>
      </c>
      <c r="I448" s="45">
        <v>0</v>
      </c>
      <c r="J448" s="211"/>
    </row>
    <row r="449" spans="1:10" ht="20.25" customHeight="1">
      <c r="A449" s="34"/>
      <c r="B449" s="35"/>
      <c r="C449" s="34"/>
      <c r="D449" s="36"/>
      <c r="E449" s="199"/>
      <c r="F449" s="30" t="s">
        <v>19</v>
      </c>
      <c r="G449" s="45">
        <v>0</v>
      </c>
      <c r="H449" s="45">
        <v>0</v>
      </c>
      <c r="I449" s="45">
        <v>10217.06</v>
      </c>
      <c r="J449" s="211"/>
    </row>
    <row r="450" spans="1:10" ht="20.25" customHeight="1">
      <c r="A450" s="34"/>
      <c r="B450" s="35"/>
      <c r="C450" s="34"/>
      <c r="D450" s="36"/>
      <c r="E450" s="199"/>
      <c r="F450" s="30" t="s">
        <v>20</v>
      </c>
      <c r="G450" s="45">
        <v>0</v>
      </c>
      <c r="H450" s="45">
        <v>0</v>
      </c>
      <c r="I450" s="45">
        <v>4378.74</v>
      </c>
      <c r="J450" s="211"/>
    </row>
    <row r="451" spans="1:10" ht="20.25" customHeight="1">
      <c r="A451" s="34"/>
      <c r="B451" s="35"/>
      <c r="C451" s="34"/>
      <c r="D451" s="36"/>
      <c r="E451" s="232"/>
      <c r="F451" s="30" t="s">
        <v>21</v>
      </c>
      <c r="G451" s="45">
        <v>0</v>
      </c>
      <c r="H451" s="45">
        <v>0</v>
      </c>
      <c r="I451" s="45">
        <v>0</v>
      </c>
      <c r="J451" s="212"/>
    </row>
    <row r="452" spans="1:10" ht="20.25" customHeight="1">
      <c r="A452" s="34"/>
      <c r="B452" s="35"/>
      <c r="C452" s="34"/>
      <c r="D452" s="36"/>
      <c r="E452" s="210" t="s">
        <v>545</v>
      </c>
      <c r="F452" s="29" t="s">
        <v>16</v>
      </c>
      <c r="G452" s="45">
        <f>G453+G454+G455+G456</f>
        <v>0</v>
      </c>
      <c r="H452" s="45">
        <f>H454+H455</f>
        <v>12392.880000000001</v>
      </c>
      <c r="I452" s="45">
        <f>I453+I454+I455+I456</f>
        <v>0</v>
      </c>
      <c r="J452" s="210" t="s">
        <v>546</v>
      </c>
    </row>
    <row r="453" spans="1:10" ht="20.25" customHeight="1">
      <c r="A453" s="34"/>
      <c r="B453" s="35"/>
      <c r="C453" s="34"/>
      <c r="D453" s="36"/>
      <c r="E453" s="199"/>
      <c r="F453" s="30" t="s">
        <v>18</v>
      </c>
      <c r="G453" s="45">
        <v>0</v>
      </c>
      <c r="H453" s="45">
        <v>0</v>
      </c>
      <c r="I453" s="45">
        <v>0</v>
      </c>
      <c r="J453" s="211"/>
    </row>
    <row r="454" spans="1:10" ht="20.25" customHeight="1">
      <c r="A454" s="34"/>
      <c r="B454" s="35"/>
      <c r="C454" s="34"/>
      <c r="D454" s="36"/>
      <c r="E454" s="199"/>
      <c r="F454" s="30" t="s">
        <v>19</v>
      </c>
      <c r="G454" s="45">
        <v>0</v>
      </c>
      <c r="H454" s="45">
        <v>8675.02</v>
      </c>
      <c r="I454" s="45">
        <v>0</v>
      </c>
      <c r="J454" s="211"/>
    </row>
    <row r="455" spans="1:10" ht="20.25" customHeight="1">
      <c r="A455" s="34"/>
      <c r="B455" s="35"/>
      <c r="C455" s="34"/>
      <c r="D455" s="36"/>
      <c r="E455" s="199"/>
      <c r="F455" s="30" t="s">
        <v>20</v>
      </c>
      <c r="G455" s="45">
        <v>0</v>
      </c>
      <c r="H455" s="45">
        <v>3717.86</v>
      </c>
      <c r="I455" s="45">
        <v>0</v>
      </c>
      <c r="J455" s="211"/>
    </row>
    <row r="456" spans="1:10" ht="20.25" customHeight="1">
      <c r="A456" s="34"/>
      <c r="B456" s="35"/>
      <c r="C456" s="34"/>
      <c r="D456" s="36"/>
      <c r="E456" s="232"/>
      <c r="F456" s="30" t="s">
        <v>21</v>
      </c>
      <c r="G456" s="45">
        <v>0</v>
      </c>
      <c r="H456" s="45">
        <v>0</v>
      </c>
      <c r="I456" s="45">
        <v>0</v>
      </c>
      <c r="J456" s="212"/>
    </row>
    <row r="457" spans="1:10" ht="20.25" customHeight="1">
      <c r="A457" s="34"/>
      <c r="B457" s="35"/>
      <c r="C457" s="34"/>
      <c r="D457" s="36"/>
      <c r="E457" s="210" t="s">
        <v>547</v>
      </c>
      <c r="F457" s="29" t="s">
        <v>16</v>
      </c>
      <c r="G457" s="45">
        <f>G458+G459+G460+G461</f>
        <v>0</v>
      </c>
      <c r="H457" s="45">
        <f>H459+H460</f>
        <v>36756.42</v>
      </c>
      <c r="I457" s="45">
        <f>I458+I459+I460+I461</f>
        <v>0</v>
      </c>
      <c r="J457" s="210" t="s">
        <v>548</v>
      </c>
    </row>
    <row r="458" spans="1:10" ht="20.25" customHeight="1">
      <c r="A458" s="34"/>
      <c r="B458" s="35"/>
      <c r="C458" s="34"/>
      <c r="D458" s="36"/>
      <c r="E458" s="199"/>
      <c r="F458" s="30" t="s">
        <v>18</v>
      </c>
      <c r="G458" s="45">
        <v>0</v>
      </c>
      <c r="H458" s="45">
        <v>0</v>
      </c>
      <c r="I458" s="45">
        <v>0</v>
      </c>
      <c r="J458" s="211"/>
    </row>
    <row r="459" spans="1:10" ht="20.25" customHeight="1">
      <c r="A459" s="34"/>
      <c r="B459" s="35"/>
      <c r="C459" s="34"/>
      <c r="D459" s="36"/>
      <c r="E459" s="199"/>
      <c r="F459" s="30" t="s">
        <v>19</v>
      </c>
      <c r="G459" s="45">
        <v>0</v>
      </c>
      <c r="H459" s="45">
        <v>25729.49</v>
      </c>
      <c r="I459" s="45">
        <v>0</v>
      </c>
      <c r="J459" s="211"/>
    </row>
    <row r="460" spans="1:10" ht="20.25" customHeight="1">
      <c r="A460" s="34"/>
      <c r="B460" s="35"/>
      <c r="C460" s="34"/>
      <c r="D460" s="36"/>
      <c r="E460" s="199"/>
      <c r="F460" s="30" t="s">
        <v>20</v>
      </c>
      <c r="G460" s="45">
        <v>0</v>
      </c>
      <c r="H460" s="45">
        <v>11026.93</v>
      </c>
      <c r="I460" s="45">
        <v>0</v>
      </c>
      <c r="J460" s="211"/>
    </row>
    <row r="461" spans="1:10" ht="20.25" customHeight="1">
      <c r="A461" s="34"/>
      <c r="B461" s="35"/>
      <c r="C461" s="34"/>
      <c r="D461" s="36"/>
      <c r="E461" s="232"/>
      <c r="F461" s="30" t="s">
        <v>21</v>
      </c>
      <c r="G461" s="45">
        <v>0</v>
      </c>
      <c r="H461" s="45">
        <v>0</v>
      </c>
      <c r="I461" s="45">
        <v>0</v>
      </c>
      <c r="J461" s="212"/>
    </row>
    <row r="462" spans="1:10" ht="20.25" customHeight="1">
      <c r="A462" s="34"/>
      <c r="B462" s="35"/>
      <c r="C462" s="34"/>
      <c r="D462" s="36"/>
      <c r="E462" s="210" t="s">
        <v>549</v>
      </c>
      <c r="F462" s="29" t="s">
        <v>16</v>
      </c>
      <c r="G462" s="45">
        <f>G463+G464+G465+G466</f>
        <v>0</v>
      </c>
      <c r="H462" s="45">
        <f>H464+H465</f>
        <v>11885.56</v>
      </c>
      <c r="I462" s="45">
        <f>I463+I464+I465+I466</f>
        <v>0</v>
      </c>
      <c r="J462" s="210" t="s">
        <v>550</v>
      </c>
    </row>
    <row r="463" spans="1:10" ht="20.25" customHeight="1">
      <c r="A463" s="34"/>
      <c r="B463" s="35"/>
      <c r="C463" s="34"/>
      <c r="D463" s="36"/>
      <c r="E463" s="199"/>
      <c r="F463" s="30" t="s">
        <v>18</v>
      </c>
      <c r="G463" s="45">
        <v>0</v>
      </c>
      <c r="H463" s="45">
        <v>0</v>
      </c>
      <c r="I463" s="45">
        <v>0</v>
      </c>
      <c r="J463" s="211"/>
    </row>
    <row r="464" spans="1:10" ht="20.25" customHeight="1">
      <c r="A464" s="34"/>
      <c r="B464" s="35"/>
      <c r="C464" s="34"/>
      <c r="D464" s="36"/>
      <c r="E464" s="199"/>
      <c r="F464" s="30" t="s">
        <v>19</v>
      </c>
      <c r="G464" s="45">
        <v>0</v>
      </c>
      <c r="H464" s="45">
        <v>8319.89</v>
      </c>
      <c r="I464" s="45">
        <v>0</v>
      </c>
      <c r="J464" s="211"/>
    </row>
    <row r="465" spans="1:10" ht="20.25" customHeight="1">
      <c r="A465" s="34"/>
      <c r="B465" s="35"/>
      <c r="C465" s="34"/>
      <c r="D465" s="36"/>
      <c r="E465" s="199"/>
      <c r="F465" s="30" t="s">
        <v>20</v>
      </c>
      <c r="G465" s="45">
        <v>0</v>
      </c>
      <c r="H465" s="45">
        <v>3565.67</v>
      </c>
      <c r="I465" s="45">
        <v>0</v>
      </c>
      <c r="J465" s="211"/>
    </row>
    <row r="466" spans="1:10" ht="20.25" customHeight="1">
      <c r="A466" s="34"/>
      <c r="B466" s="35"/>
      <c r="C466" s="34"/>
      <c r="D466" s="36"/>
      <c r="E466" s="232"/>
      <c r="F466" s="30" t="s">
        <v>21</v>
      </c>
      <c r="G466" s="45">
        <v>0</v>
      </c>
      <c r="H466" s="45">
        <v>0</v>
      </c>
      <c r="I466" s="45">
        <v>0</v>
      </c>
      <c r="J466" s="212"/>
    </row>
    <row r="467" spans="1:10" ht="20.25" customHeight="1">
      <c r="A467" s="219" t="s">
        <v>229</v>
      </c>
      <c r="B467" s="239" t="s">
        <v>230</v>
      </c>
      <c r="C467" s="214">
        <v>2025</v>
      </c>
      <c r="D467" s="216" t="s">
        <v>231</v>
      </c>
      <c r="E467" s="216" t="s">
        <v>471</v>
      </c>
      <c r="F467" s="29" t="s">
        <v>16</v>
      </c>
      <c r="G467" s="53">
        <f>G468+G469+G470+G471</f>
        <v>0</v>
      </c>
      <c r="H467" s="52">
        <f>H468+H469+H470+H471</f>
        <v>0</v>
      </c>
      <c r="I467" s="52">
        <f>I468+I469+I470+I471</f>
        <v>0</v>
      </c>
      <c r="J467" s="215" t="s">
        <v>472</v>
      </c>
    </row>
    <row r="468" spans="1:10" ht="20.25" customHeight="1">
      <c r="A468" s="219"/>
      <c r="B468" s="239"/>
      <c r="C468" s="214"/>
      <c r="D468" s="268"/>
      <c r="E468" s="217"/>
      <c r="F468" s="29" t="s">
        <v>18</v>
      </c>
      <c r="G468" s="53">
        <v>0</v>
      </c>
      <c r="H468" s="52">
        <v>0</v>
      </c>
      <c r="I468" s="52">
        <v>0</v>
      </c>
      <c r="J468" s="215"/>
    </row>
    <row r="469" spans="1:10" ht="20.25" customHeight="1">
      <c r="A469" s="219"/>
      <c r="B469" s="239"/>
      <c r="C469" s="214"/>
      <c r="D469" s="268"/>
      <c r="E469" s="217"/>
      <c r="F469" s="29" t="s">
        <v>19</v>
      </c>
      <c r="G469" s="53">
        <v>0</v>
      </c>
      <c r="H469" s="52">
        <v>0</v>
      </c>
      <c r="I469" s="52">
        <v>0</v>
      </c>
      <c r="J469" s="215"/>
    </row>
    <row r="470" spans="1:10" ht="20.25" customHeight="1">
      <c r="A470" s="219"/>
      <c r="B470" s="239"/>
      <c r="C470" s="214"/>
      <c r="D470" s="268"/>
      <c r="E470" s="217"/>
      <c r="F470" s="29" t="s">
        <v>20</v>
      </c>
      <c r="G470" s="52">
        <v>0</v>
      </c>
      <c r="H470" s="52">
        <v>0</v>
      </c>
      <c r="I470" s="52">
        <v>0</v>
      </c>
      <c r="J470" s="215"/>
    </row>
    <row r="471" spans="1:10" ht="20.25" customHeight="1">
      <c r="A471" s="219"/>
      <c r="B471" s="239"/>
      <c r="C471" s="214"/>
      <c r="D471" s="269"/>
      <c r="E471" s="218"/>
      <c r="F471" s="37" t="s">
        <v>422</v>
      </c>
      <c r="G471" s="53">
        <v>0</v>
      </c>
      <c r="H471" s="52">
        <v>0</v>
      </c>
      <c r="I471" s="52">
        <v>0</v>
      </c>
      <c r="J471" s="215"/>
    </row>
    <row r="472" spans="1:10" ht="20.25" customHeight="1">
      <c r="A472" s="185" t="s">
        <v>229</v>
      </c>
      <c r="B472" s="188" t="s">
        <v>230</v>
      </c>
      <c r="C472" s="187">
        <v>2025</v>
      </c>
      <c r="D472" s="210" t="s">
        <v>231</v>
      </c>
      <c r="E472" s="210" t="s">
        <v>420</v>
      </c>
      <c r="F472" s="29" t="s">
        <v>16</v>
      </c>
      <c r="G472" s="49">
        <f>G473+G474+G475+G476</f>
        <v>147361.5</v>
      </c>
      <c r="H472" s="45">
        <f>H473+H474+H475+H476</f>
        <v>0</v>
      </c>
      <c r="I472" s="45">
        <f>I473+I474+I475+I476</f>
        <v>0</v>
      </c>
      <c r="J472" s="188" t="s">
        <v>421</v>
      </c>
    </row>
    <row r="473" spans="1:10" ht="20.25" customHeight="1">
      <c r="A473" s="185"/>
      <c r="B473" s="188"/>
      <c r="C473" s="187"/>
      <c r="D473" s="211"/>
      <c r="E473" s="211"/>
      <c r="F473" s="30" t="s">
        <v>18</v>
      </c>
      <c r="G473" s="49">
        <v>0</v>
      </c>
      <c r="H473" s="45">
        <v>0</v>
      </c>
      <c r="I473" s="45">
        <v>0</v>
      </c>
      <c r="J473" s="188"/>
    </row>
    <row r="474" spans="1:10" ht="20.25" customHeight="1">
      <c r="A474" s="185"/>
      <c r="B474" s="188"/>
      <c r="C474" s="187"/>
      <c r="D474" s="211"/>
      <c r="E474" s="211"/>
      <c r="F474" s="30" t="s">
        <v>19</v>
      </c>
      <c r="G474" s="49">
        <v>0</v>
      </c>
      <c r="H474" s="45">
        <v>0</v>
      </c>
      <c r="I474" s="45">
        <v>0</v>
      </c>
      <c r="J474" s="188"/>
    </row>
    <row r="475" spans="1:10" ht="20.25" customHeight="1">
      <c r="A475" s="185"/>
      <c r="B475" s="188"/>
      <c r="C475" s="187"/>
      <c r="D475" s="211"/>
      <c r="E475" s="211"/>
      <c r="F475" s="30" t="s">
        <v>20</v>
      </c>
      <c r="G475" s="51">
        <v>141510</v>
      </c>
      <c r="H475" s="45">
        <v>0</v>
      </c>
      <c r="I475" s="45">
        <v>0</v>
      </c>
      <c r="J475" s="188"/>
    </row>
    <row r="476" spans="1:10" ht="20.25" customHeight="1">
      <c r="A476" s="185"/>
      <c r="B476" s="188"/>
      <c r="C476" s="187"/>
      <c r="D476" s="212"/>
      <c r="E476" s="212"/>
      <c r="F476" s="38" t="s">
        <v>422</v>
      </c>
      <c r="G476" s="49">
        <v>5851.5</v>
      </c>
      <c r="H476" s="45">
        <v>0</v>
      </c>
      <c r="I476" s="45">
        <v>0</v>
      </c>
      <c r="J476" s="188"/>
    </row>
    <row r="477" spans="1:10" ht="20.25" hidden="1" customHeight="1">
      <c r="A477" s="185" t="s">
        <v>232</v>
      </c>
      <c r="B477" s="270" t="s">
        <v>233</v>
      </c>
      <c r="C477" s="187" t="s">
        <v>14</v>
      </c>
      <c r="D477" s="210" t="s">
        <v>423</v>
      </c>
      <c r="E477" s="198"/>
      <c r="F477" s="29" t="s">
        <v>16</v>
      </c>
      <c r="G477" s="45">
        <f>G478+G479+G480+G481</f>
        <v>0</v>
      </c>
      <c r="H477" s="45">
        <f>H478+H479+H480+H481</f>
        <v>0</v>
      </c>
      <c r="I477" s="45">
        <f>I478+I479+I480+I481</f>
        <v>0</v>
      </c>
      <c r="J477" s="188" t="s">
        <v>234</v>
      </c>
    </row>
    <row r="478" spans="1:10" ht="20.25" hidden="1" customHeight="1">
      <c r="A478" s="185"/>
      <c r="B478" s="270"/>
      <c r="C478" s="187"/>
      <c r="D478" s="211"/>
      <c r="E478" s="199"/>
      <c r="F478" s="30" t="s">
        <v>18</v>
      </c>
      <c r="G478" s="45">
        <v>0</v>
      </c>
      <c r="H478" s="45">
        <v>0</v>
      </c>
      <c r="I478" s="45">
        <v>0</v>
      </c>
      <c r="J478" s="188"/>
    </row>
    <row r="479" spans="1:10" ht="20.25" hidden="1" customHeight="1">
      <c r="A479" s="185"/>
      <c r="B479" s="270"/>
      <c r="C479" s="187"/>
      <c r="D479" s="211"/>
      <c r="E479" s="199"/>
      <c r="F479" s="30" t="s">
        <v>19</v>
      </c>
      <c r="G479" s="45">
        <v>0</v>
      </c>
      <c r="H479" s="45">
        <v>0</v>
      </c>
      <c r="I479" s="45">
        <v>0</v>
      </c>
      <c r="J479" s="188"/>
    </row>
    <row r="480" spans="1:10" ht="20.25" hidden="1" customHeight="1">
      <c r="A480" s="185"/>
      <c r="B480" s="270"/>
      <c r="C480" s="187"/>
      <c r="D480" s="211"/>
      <c r="E480" s="199"/>
      <c r="F480" s="30" t="s">
        <v>20</v>
      </c>
      <c r="G480" s="45">
        <v>0</v>
      </c>
      <c r="H480" s="45">
        <v>0</v>
      </c>
      <c r="I480" s="45">
        <v>0</v>
      </c>
      <c r="J480" s="188"/>
    </row>
    <row r="481" spans="1:10" ht="20.25" hidden="1" customHeight="1">
      <c r="A481" s="185"/>
      <c r="B481" s="270"/>
      <c r="C481" s="187"/>
      <c r="D481" s="212"/>
      <c r="E481" s="200"/>
      <c r="F481" s="30" t="s">
        <v>21</v>
      </c>
      <c r="G481" s="45">
        <v>0</v>
      </c>
      <c r="H481" s="45">
        <v>0</v>
      </c>
      <c r="I481" s="45">
        <v>0</v>
      </c>
      <c r="J481" s="188"/>
    </row>
    <row r="482" spans="1:10" ht="20.25" customHeight="1">
      <c r="A482" s="185" t="s">
        <v>235</v>
      </c>
      <c r="B482" s="188" t="s">
        <v>54</v>
      </c>
      <c r="C482" s="187" t="s">
        <v>14</v>
      </c>
      <c r="D482" s="210" t="s">
        <v>423</v>
      </c>
      <c r="E482" s="210" t="s">
        <v>512</v>
      </c>
      <c r="F482" s="29" t="s">
        <v>16</v>
      </c>
      <c r="G482" s="45">
        <f>G483+G484+G485+G486</f>
        <v>0</v>
      </c>
      <c r="H482" s="45">
        <f>H483+H484+H485+H486</f>
        <v>18951.57</v>
      </c>
      <c r="I482" s="45">
        <f>I483+I484+I485+I486</f>
        <v>0</v>
      </c>
      <c r="J482" s="188" t="s">
        <v>533</v>
      </c>
    </row>
    <row r="483" spans="1:10" ht="20.25" customHeight="1">
      <c r="A483" s="185"/>
      <c r="B483" s="188"/>
      <c r="C483" s="187"/>
      <c r="D483" s="211"/>
      <c r="E483" s="199"/>
      <c r="F483" s="30" t="s">
        <v>18</v>
      </c>
      <c r="G483" s="45">
        <v>0</v>
      </c>
      <c r="H483" s="45">
        <v>0</v>
      </c>
      <c r="I483" s="45">
        <v>0</v>
      </c>
      <c r="J483" s="188"/>
    </row>
    <row r="484" spans="1:10" ht="20.25" customHeight="1">
      <c r="A484" s="185"/>
      <c r="B484" s="188"/>
      <c r="C484" s="187"/>
      <c r="D484" s="211"/>
      <c r="E484" s="199"/>
      <c r="F484" s="30" t="s">
        <v>19</v>
      </c>
      <c r="G484" s="45">
        <v>0</v>
      </c>
      <c r="H484" s="45">
        <v>13266.1</v>
      </c>
      <c r="I484" s="45">
        <v>0</v>
      </c>
      <c r="J484" s="188"/>
    </row>
    <row r="485" spans="1:10" ht="20.25" customHeight="1">
      <c r="A485" s="185"/>
      <c r="B485" s="188"/>
      <c r="C485" s="187"/>
      <c r="D485" s="211"/>
      <c r="E485" s="199"/>
      <c r="F485" s="30" t="s">
        <v>20</v>
      </c>
      <c r="G485" s="45">
        <v>0</v>
      </c>
      <c r="H485" s="45">
        <v>5685.47</v>
      </c>
      <c r="I485" s="45">
        <v>0</v>
      </c>
      <c r="J485" s="188"/>
    </row>
    <row r="486" spans="1:10" ht="20.25" customHeight="1">
      <c r="A486" s="185"/>
      <c r="B486" s="188"/>
      <c r="C486" s="187"/>
      <c r="D486" s="212"/>
      <c r="E486" s="232"/>
      <c r="F486" s="30" t="s">
        <v>21</v>
      </c>
      <c r="G486" s="45">
        <v>0</v>
      </c>
      <c r="H486" s="45">
        <v>0</v>
      </c>
      <c r="I486" s="54">
        <v>0</v>
      </c>
      <c r="J486" s="188"/>
    </row>
    <row r="487" spans="1:10" ht="20.25" customHeight="1">
      <c r="A487" s="39"/>
      <c r="B487" s="40"/>
      <c r="C487" s="41"/>
      <c r="D487" s="210" t="s">
        <v>423</v>
      </c>
      <c r="E487" s="210" t="s">
        <v>512</v>
      </c>
      <c r="F487" s="29" t="s">
        <v>16</v>
      </c>
      <c r="G487" s="45">
        <f>G488+G489+G490+G491</f>
        <v>0</v>
      </c>
      <c r="H487" s="45">
        <f>H488+H489+H490+H491</f>
        <v>3007.12</v>
      </c>
      <c r="I487" s="45">
        <f>I488+I489+I490+I491</f>
        <v>0</v>
      </c>
      <c r="J487" s="188" t="s">
        <v>538</v>
      </c>
    </row>
    <row r="488" spans="1:10" ht="20.25" customHeight="1">
      <c r="A488" s="39"/>
      <c r="B488" s="40"/>
      <c r="C488" s="41"/>
      <c r="D488" s="211"/>
      <c r="E488" s="199"/>
      <c r="F488" s="30" t="s">
        <v>18</v>
      </c>
      <c r="G488" s="45">
        <v>0</v>
      </c>
      <c r="H488" s="45">
        <v>0</v>
      </c>
      <c r="I488" s="45">
        <v>0</v>
      </c>
      <c r="J488" s="188"/>
    </row>
    <row r="489" spans="1:10" ht="20.25" customHeight="1">
      <c r="A489" s="39"/>
      <c r="B489" s="40"/>
      <c r="C489" s="41"/>
      <c r="D489" s="211"/>
      <c r="E489" s="199"/>
      <c r="F489" s="30" t="s">
        <v>19</v>
      </c>
      <c r="G489" s="45">
        <v>0</v>
      </c>
      <c r="H489" s="45">
        <v>2104.98</v>
      </c>
      <c r="I489" s="45">
        <v>0</v>
      </c>
      <c r="J489" s="188"/>
    </row>
    <row r="490" spans="1:10" ht="20.25" customHeight="1">
      <c r="A490" s="39"/>
      <c r="B490" s="40"/>
      <c r="C490" s="41"/>
      <c r="D490" s="211"/>
      <c r="E490" s="199"/>
      <c r="F490" s="30" t="s">
        <v>20</v>
      </c>
      <c r="G490" s="45">
        <v>0</v>
      </c>
      <c r="H490" s="45">
        <v>902.14</v>
      </c>
      <c r="I490" s="45">
        <v>0</v>
      </c>
      <c r="J490" s="188"/>
    </row>
    <row r="491" spans="1:10" ht="20.25" customHeight="1">
      <c r="A491" s="39"/>
      <c r="B491" s="40"/>
      <c r="C491" s="41"/>
      <c r="D491" s="212"/>
      <c r="E491" s="232"/>
      <c r="F491" s="30" t="s">
        <v>21</v>
      </c>
      <c r="G491" s="45">
        <v>0</v>
      </c>
      <c r="H491" s="45">
        <v>0</v>
      </c>
      <c r="I491" s="54">
        <v>0</v>
      </c>
      <c r="J491" s="188"/>
    </row>
    <row r="492" spans="1:10" ht="20.25" customHeight="1">
      <c r="A492" s="39"/>
      <c r="B492" s="40"/>
      <c r="C492" s="41"/>
      <c r="D492" s="210" t="s">
        <v>423</v>
      </c>
      <c r="E492" s="210" t="s">
        <v>513</v>
      </c>
      <c r="F492" s="29" t="s">
        <v>16</v>
      </c>
      <c r="G492" s="45">
        <f>G493+G494+G495+G496</f>
        <v>0</v>
      </c>
      <c r="H492" s="45">
        <f>H493+H494+H495+H496</f>
        <v>5501.85</v>
      </c>
      <c r="I492" s="45">
        <f>I493+I494+I495+I496</f>
        <v>0</v>
      </c>
      <c r="J492" s="188" t="s">
        <v>534</v>
      </c>
    </row>
    <row r="493" spans="1:10" ht="20.25" customHeight="1">
      <c r="A493" s="39"/>
      <c r="B493" s="40"/>
      <c r="C493" s="41"/>
      <c r="D493" s="211"/>
      <c r="E493" s="199"/>
      <c r="F493" s="30" t="s">
        <v>18</v>
      </c>
      <c r="G493" s="45">
        <v>0</v>
      </c>
      <c r="H493" s="45">
        <v>0</v>
      </c>
      <c r="I493" s="45">
        <v>0</v>
      </c>
      <c r="J493" s="188"/>
    </row>
    <row r="494" spans="1:10" ht="20.25" customHeight="1">
      <c r="A494" s="39"/>
      <c r="B494" s="40"/>
      <c r="C494" s="41"/>
      <c r="D494" s="211"/>
      <c r="E494" s="199"/>
      <c r="F494" s="30" t="s">
        <v>19</v>
      </c>
      <c r="G494" s="45">
        <v>0</v>
      </c>
      <c r="H494" s="45">
        <v>3851.3</v>
      </c>
      <c r="I494" s="45">
        <v>0</v>
      </c>
      <c r="J494" s="188"/>
    </row>
    <row r="495" spans="1:10" ht="20.25" customHeight="1">
      <c r="A495" s="39"/>
      <c r="B495" s="40"/>
      <c r="C495" s="41"/>
      <c r="D495" s="211"/>
      <c r="E495" s="199"/>
      <c r="F495" s="30" t="s">
        <v>20</v>
      </c>
      <c r="G495" s="45">
        <v>0</v>
      </c>
      <c r="H495" s="45">
        <v>1650.55</v>
      </c>
      <c r="I495" s="45">
        <v>0</v>
      </c>
      <c r="J495" s="188"/>
    </row>
    <row r="496" spans="1:10" ht="20.25" customHeight="1">
      <c r="A496" s="39"/>
      <c r="B496" s="40"/>
      <c r="C496" s="41"/>
      <c r="D496" s="212"/>
      <c r="E496" s="232"/>
      <c r="F496" s="30" t="s">
        <v>21</v>
      </c>
      <c r="G496" s="45">
        <v>0</v>
      </c>
      <c r="H496" s="45">
        <v>0</v>
      </c>
      <c r="I496" s="54">
        <v>0</v>
      </c>
      <c r="J496" s="188"/>
    </row>
    <row r="497" spans="1:10" ht="20.25" customHeight="1">
      <c r="A497" s="39"/>
      <c r="B497" s="40"/>
      <c r="C497" s="41"/>
      <c r="D497" s="210" t="s">
        <v>423</v>
      </c>
      <c r="E497" s="210" t="s">
        <v>514</v>
      </c>
      <c r="F497" s="29" t="s">
        <v>16</v>
      </c>
      <c r="G497" s="45">
        <f>G498+G499+G500+G501</f>
        <v>0</v>
      </c>
      <c r="H497" s="45">
        <f>H498+H499+H500+H501</f>
        <v>9087.86</v>
      </c>
      <c r="I497" s="45">
        <f>I498+I499+I500+I501</f>
        <v>0</v>
      </c>
      <c r="J497" s="188" t="s">
        <v>532</v>
      </c>
    </row>
    <row r="498" spans="1:10" ht="20.25" customHeight="1">
      <c r="A498" s="39"/>
      <c r="B498" s="40"/>
      <c r="C498" s="41"/>
      <c r="D498" s="211"/>
      <c r="E498" s="199"/>
      <c r="F498" s="30" t="s">
        <v>18</v>
      </c>
      <c r="G498" s="45">
        <v>0</v>
      </c>
      <c r="H498" s="45">
        <v>0</v>
      </c>
      <c r="I498" s="45">
        <v>0</v>
      </c>
      <c r="J498" s="188"/>
    </row>
    <row r="499" spans="1:10" ht="20.25" customHeight="1">
      <c r="A499" s="39"/>
      <c r="B499" s="40"/>
      <c r="C499" s="41"/>
      <c r="D499" s="211"/>
      <c r="E499" s="199"/>
      <c r="F499" s="30" t="s">
        <v>19</v>
      </c>
      <c r="G499" s="45">
        <v>0</v>
      </c>
      <c r="H499" s="45">
        <v>6361.5</v>
      </c>
      <c r="I499" s="45">
        <v>0</v>
      </c>
      <c r="J499" s="188"/>
    </row>
    <row r="500" spans="1:10" ht="20.25" customHeight="1">
      <c r="A500" s="39"/>
      <c r="B500" s="40"/>
      <c r="C500" s="41"/>
      <c r="D500" s="211"/>
      <c r="E500" s="199"/>
      <c r="F500" s="30" t="s">
        <v>20</v>
      </c>
      <c r="G500" s="45">
        <v>0</v>
      </c>
      <c r="H500" s="45">
        <v>2726.36</v>
      </c>
      <c r="I500" s="45">
        <v>0</v>
      </c>
      <c r="J500" s="188"/>
    </row>
    <row r="501" spans="1:10" ht="20.25" customHeight="1">
      <c r="A501" s="39"/>
      <c r="B501" s="40"/>
      <c r="C501" s="41"/>
      <c r="D501" s="212"/>
      <c r="E501" s="232"/>
      <c r="F501" s="30" t="s">
        <v>21</v>
      </c>
      <c r="G501" s="45">
        <v>0</v>
      </c>
      <c r="H501" s="45">
        <v>0</v>
      </c>
      <c r="I501" s="54">
        <v>0</v>
      </c>
      <c r="J501" s="188"/>
    </row>
    <row r="502" spans="1:10" ht="20.25" customHeight="1">
      <c r="A502" s="39"/>
      <c r="B502" s="40"/>
      <c r="C502" s="41"/>
      <c r="D502" s="210" t="s">
        <v>423</v>
      </c>
      <c r="E502" s="210" t="s">
        <v>515</v>
      </c>
      <c r="F502" s="29" t="s">
        <v>16</v>
      </c>
      <c r="G502" s="45">
        <f>G503+G504+G505+G506</f>
        <v>0</v>
      </c>
      <c r="H502" s="45">
        <f>H503+H504+H505+H506</f>
        <v>3858.5299999999997</v>
      </c>
      <c r="I502" s="45">
        <f>I503+I504+I505+I506</f>
        <v>0</v>
      </c>
      <c r="J502" s="188" t="s">
        <v>535</v>
      </c>
    </row>
    <row r="503" spans="1:10" ht="20.25" customHeight="1">
      <c r="A503" s="39"/>
      <c r="B503" s="40"/>
      <c r="C503" s="41"/>
      <c r="D503" s="211"/>
      <c r="E503" s="199"/>
      <c r="F503" s="30" t="s">
        <v>18</v>
      </c>
      <c r="G503" s="45">
        <v>0</v>
      </c>
      <c r="H503" s="45">
        <v>0</v>
      </c>
      <c r="I503" s="45">
        <v>0</v>
      </c>
      <c r="J503" s="188"/>
    </row>
    <row r="504" spans="1:10" ht="20.25" customHeight="1">
      <c r="A504" s="39"/>
      <c r="B504" s="40"/>
      <c r="C504" s="41"/>
      <c r="D504" s="211"/>
      <c r="E504" s="199"/>
      <c r="F504" s="30" t="s">
        <v>19</v>
      </c>
      <c r="G504" s="45">
        <v>0</v>
      </c>
      <c r="H504" s="45">
        <v>2700.97</v>
      </c>
      <c r="I504" s="45">
        <v>0</v>
      </c>
      <c r="J504" s="188"/>
    </row>
    <row r="505" spans="1:10" ht="20.25" customHeight="1">
      <c r="A505" s="39"/>
      <c r="B505" s="40"/>
      <c r="C505" s="41"/>
      <c r="D505" s="211"/>
      <c r="E505" s="199"/>
      <c r="F505" s="30" t="s">
        <v>20</v>
      </c>
      <c r="G505" s="45">
        <v>0</v>
      </c>
      <c r="H505" s="45">
        <v>1157.56</v>
      </c>
      <c r="I505" s="45">
        <v>0</v>
      </c>
      <c r="J505" s="188"/>
    </row>
    <row r="506" spans="1:10" ht="20.25" customHeight="1">
      <c r="A506" s="39"/>
      <c r="B506" s="40"/>
      <c r="C506" s="41"/>
      <c r="D506" s="212"/>
      <c r="E506" s="232"/>
      <c r="F506" s="30" t="s">
        <v>21</v>
      </c>
      <c r="G506" s="45">
        <v>0</v>
      </c>
      <c r="H506" s="45">
        <v>0</v>
      </c>
      <c r="I506" s="54">
        <v>0</v>
      </c>
      <c r="J506" s="188"/>
    </row>
    <row r="507" spans="1:10" ht="20.25" customHeight="1">
      <c r="A507" s="39"/>
      <c r="B507" s="40"/>
      <c r="C507" s="41"/>
      <c r="D507" s="210" t="s">
        <v>423</v>
      </c>
      <c r="E507" s="210" t="s">
        <v>516</v>
      </c>
      <c r="F507" s="29" t="s">
        <v>16</v>
      </c>
      <c r="G507" s="45">
        <f>G508+G509+G510+G511</f>
        <v>0</v>
      </c>
      <c r="H507" s="45">
        <f>H508+H509+H510+H511</f>
        <v>8724.26</v>
      </c>
      <c r="I507" s="45">
        <f>I508+I509+I510+I511</f>
        <v>0</v>
      </c>
      <c r="J507" s="188" t="s">
        <v>536</v>
      </c>
    </row>
    <row r="508" spans="1:10" ht="20.25" customHeight="1">
      <c r="A508" s="39"/>
      <c r="B508" s="40"/>
      <c r="C508" s="41"/>
      <c r="D508" s="211"/>
      <c r="E508" s="199"/>
      <c r="F508" s="30" t="s">
        <v>18</v>
      </c>
      <c r="G508" s="45">
        <v>0</v>
      </c>
      <c r="H508" s="45">
        <v>0</v>
      </c>
      <c r="I508" s="45">
        <v>0</v>
      </c>
      <c r="J508" s="188"/>
    </row>
    <row r="509" spans="1:10" ht="20.25" customHeight="1">
      <c r="A509" s="39"/>
      <c r="B509" s="40"/>
      <c r="C509" s="41"/>
      <c r="D509" s="211"/>
      <c r="E509" s="199"/>
      <c r="F509" s="30" t="s">
        <v>19</v>
      </c>
      <c r="G509" s="45">
        <v>0</v>
      </c>
      <c r="H509" s="45">
        <v>6106.98</v>
      </c>
      <c r="I509" s="45">
        <v>0</v>
      </c>
      <c r="J509" s="188"/>
    </row>
    <row r="510" spans="1:10" ht="20.25" customHeight="1">
      <c r="A510" s="39"/>
      <c r="B510" s="40"/>
      <c r="C510" s="41"/>
      <c r="D510" s="211"/>
      <c r="E510" s="199"/>
      <c r="F510" s="30" t="s">
        <v>20</v>
      </c>
      <c r="G510" s="45">
        <v>0</v>
      </c>
      <c r="H510" s="45">
        <v>2617.2800000000002</v>
      </c>
      <c r="I510" s="45">
        <v>0</v>
      </c>
      <c r="J510" s="188"/>
    </row>
    <row r="511" spans="1:10" ht="20.25" customHeight="1">
      <c r="A511" s="39"/>
      <c r="B511" s="40"/>
      <c r="C511" s="41"/>
      <c r="D511" s="212"/>
      <c r="E511" s="232"/>
      <c r="F511" s="30" t="s">
        <v>21</v>
      </c>
      <c r="G511" s="45">
        <v>0</v>
      </c>
      <c r="H511" s="45">
        <v>0</v>
      </c>
      <c r="I511" s="54">
        <v>0</v>
      </c>
      <c r="J511" s="188"/>
    </row>
    <row r="512" spans="1:10" ht="20.25" customHeight="1">
      <c r="A512" s="39"/>
      <c r="B512" s="40"/>
      <c r="C512" s="41"/>
      <c r="D512" s="210" t="s">
        <v>423</v>
      </c>
      <c r="E512" s="210" t="s">
        <v>517</v>
      </c>
      <c r="F512" s="29" t="s">
        <v>16</v>
      </c>
      <c r="G512" s="45">
        <f>G513+G514+G515+G516</f>
        <v>0</v>
      </c>
      <c r="H512" s="45">
        <f>H513+H514+H515+H516</f>
        <v>19334.36</v>
      </c>
      <c r="I512" s="45">
        <f>I513+I514+I515+I516</f>
        <v>0</v>
      </c>
      <c r="J512" s="188" t="s">
        <v>537</v>
      </c>
    </row>
    <row r="513" spans="1:10" ht="20.25" customHeight="1">
      <c r="A513" s="39"/>
      <c r="B513" s="40"/>
      <c r="C513" s="41"/>
      <c r="D513" s="211"/>
      <c r="E513" s="199"/>
      <c r="F513" s="30" t="s">
        <v>18</v>
      </c>
      <c r="G513" s="45">
        <v>0</v>
      </c>
      <c r="H513" s="45">
        <v>0</v>
      </c>
      <c r="I513" s="45">
        <v>0</v>
      </c>
      <c r="J513" s="188"/>
    </row>
    <row r="514" spans="1:10" ht="20.25" customHeight="1">
      <c r="A514" s="39"/>
      <c r="B514" s="40"/>
      <c r="C514" s="41"/>
      <c r="D514" s="211"/>
      <c r="E514" s="199"/>
      <c r="F514" s="30" t="s">
        <v>19</v>
      </c>
      <c r="G514" s="45">
        <v>0</v>
      </c>
      <c r="H514" s="45">
        <v>13534.05</v>
      </c>
      <c r="I514" s="45">
        <v>0</v>
      </c>
      <c r="J514" s="188"/>
    </row>
    <row r="515" spans="1:10" ht="20.25" customHeight="1">
      <c r="A515" s="39"/>
      <c r="B515" s="40"/>
      <c r="C515" s="41"/>
      <c r="D515" s="211"/>
      <c r="E515" s="199"/>
      <c r="F515" s="30" t="s">
        <v>20</v>
      </c>
      <c r="G515" s="45">
        <v>0</v>
      </c>
      <c r="H515" s="45">
        <v>5800.31</v>
      </c>
      <c r="I515" s="45">
        <v>0</v>
      </c>
      <c r="J515" s="188"/>
    </row>
    <row r="516" spans="1:10" ht="20.25" customHeight="1">
      <c r="A516" s="39"/>
      <c r="B516" s="40"/>
      <c r="C516" s="41"/>
      <c r="D516" s="212"/>
      <c r="E516" s="232"/>
      <c r="F516" s="30" t="s">
        <v>21</v>
      </c>
      <c r="G516" s="45">
        <v>0</v>
      </c>
      <c r="H516" s="45"/>
      <c r="I516" s="54">
        <v>0</v>
      </c>
      <c r="J516" s="188"/>
    </row>
    <row r="517" spans="1:10" ht="20.25" customHeight="1">
      <c r="A517" s="39"/>
      <c r="B517" s="40"/>
      <c r="C517" s="41"/>
      <c r="D517" s="210" t="s">
        <v>423</v>
      </c>
      <c r="E517" s="210" t="s">
        <v>518</v>
      </c>
      <c r="F517" s="29" t="s">
        <v>16</v>
      </c>
      <c r="G517" s="45">
        <f>G518+G519+G520+G521</f>
        <v>0</v>
      </c>
      <c r="H517" s="45">
        <f>H518+H519+H520+H521</f>
        <v>3006.98</v>
      </c>
      <c r="I517" s="45">
        <f>I518+I519+I520+I521</f>
        <v>0</v>
      </c>
      <c r="J517" s="188" t="s">
        <v>538</v>
      </c>
    </row>
    <row r="518" spans="1:10" ht="20.25" customHeight="1">
      <c r="A518" s="39"/>
      <c r="B518" s="40"/>
      <c r="C518" s="41"/>
      <c r="D518" s="211"/>
      <c r="E518" s="199"/>
      <c r="F518" s="30" t="s">
        <v>18</v>
      </c>
      <c r="G518" s="45">
        <v>0</v>
      </c>
      <c r="H518" s="45">
        <v>0</v>
      </c>
      <c r="I518" s="45">
        <v>0</v>
      </c>
      <c r="J518" s="188"/>
    </row>
    <row r="519" spans="1:10" ht="20.25" customHeight="1">
      <c r="A519" s="39"/>
      <c r="B519" s="40"/>
      <c r="C519" s="41"/>
      <c r="D519" s="211"/>
      <c r="E519" s="199"/>
      <c r="F519" s="30" t="s">
        <v>19</v>
      </c>
      <c r="G519" s="45">
        <v>0</v>
      </c>
      <c r="H519" s="45">
        <v>2104.98</v>
      </c>
      <c r="I519" s="45">
        <v>0</v>
      </c>
      <c r="J519" s="188"/>
    </row>
    <row r="520" spans="1:10" ht="20.25" customHeight="1">
      <c r="A520" s="39"/>
      <c r="B520" s="40"/>
      <c r="C520" s="41"/>
      <c r="D520" s="211"/>
      <c r="E520" s="199"/>
      <c r="F520" s="30" t="s">
        <v>20</v>
      </c>
      <c r="G520" s="45">
        <v>0</v>
      </c>
      <c r="H520" s="45">
        <v>902</v>
      </c>
      <c r="I520" s="45">
        <v>0</v>
      </c>
      <c r="J520" s="188"/>
    </row>
    <row r="521" spans="1:10" ht="20.25" customHeight="1">
      <c r="A521" s="39"/>
      <c r="B521" s="40"/>
      <c r="C521" s="41"/>
      <c r="D521" s="212"/>
      <c r="E521" s="232"/>
      <c r="F521" s="30" t="s">
        <v>21</v>
      </c>
      <c r="G521" s="45">
        <v>0</v>
      </c>
      <c r="H521" s="45">
        <v>0</v>
      </c>
      <c r="I521" s="54">
        <v>0</v>
      </c>
      <c r="J521" s="188"/>
    </row>
    <row r="522" spans="1:10" ht="20.25" customHeight="1">
      <c r="A522" s="185" t="s">
        <v>236</v>
      </c>
      <c r="B522" s="186" t="s">
        <v>55</v>
      </c>
      <c r="C522" s="187" t="s">
        <v>14</v>
      </c>
      <c r="D522" s="210" t="s">
        <v>423</v>
      </c>
      <c r="E522" s="220" t="s">
        <v>56</v>
      </c>
      <c r="F522" s="29" t="s">
        <v>16</v>
      </c>
      <c r="G522" s="45">
        <f>G523+G524+G525+G526</f>
        <v>0</v>
      </c>
      <c r="H522" s="45">
        <f>H523+H524+H525+H526</f>
        <v>80471.204999999987</v>
      </c>
      <c r="I522" s="54">
        <f>I523+I524+I525+I526</f>
        <v>0</v>
      </c>
      <c r="J522" s="188" t="s">
        <v>551</v>
      </c>
    </row>
    <row r="523" spans="1:10" ht="20.25" customHeight="1">
      <c r="A523" s="185"/>
      <c r="B523" s="186"/>
      <c r="C523" s="187"/>
      <c r="D523" s="211"/>
      <c r="E523" s="199"/>
      <c r="F523" s="30" t="s">
        <v>18</v>
      </c>
      <c r="G523" s="45">
        <v>0</v>
      </c>
      <c r="H523" s="45">
        <v>0</v>
      </c>
      <c r="I523" s="54">
        <v>0</v>
      </c>
      <c r="J523" s="188"/>
    </row>
    <row r="524" spans="1:10" ht="20.25" customHeight="1">
      <c r="A524" s="185"/>
      <c r="B524" s="186"/>
      <c r="C524" s="187"/>
      <c r="D524" s="211"/>
      <c r="E524" s="199"/>
      <c r="F524" s="30" t="s">
        <v>19</v>
      </c>
      <c r="G524" s="45">
        <v>0</v>
      </c>
      <c r="H524" s="45">
        <f>80471.205*70%</f>
        <v>56329.843499999995</v>
      </c>
      <c r="I524" s="54">
        <v>0</v>
      </c>
      <c r="J524" s="188"/>
    </row>
    <row r="525" spans="1:10" ht="20.25" customHeight="1">
      <c r="A525" s="185"/>
      <c r="B525" s="186"/>
      <c r="C525" s="187"/>
      <c r="D525" s="211"/>
      <c r="E525" s="199"/>
      <c r="F525" s="30" t="s">
        <v>20</v>
      </c>
      <c r="G525" s="45">
        <v>0</v>
      </c>
      <c r="H525" s="45">
        <f>80471.205*30%</f>
        <v>24141.361499999999</v>
      </c>
      <c r="I525" s="54">
        <v>0</v>
      </c>
      <c r="J525" s="188"/>
    </row>
    <row r="526" spans="1:10" ht="20.25" customHeight="1">
      <c r="A526" s="185"/>
      <c r="B526" s="186"/>
      <c r="C526" s="187"/>
      <c r="D526" s="212"/>
      <c r="E526" s="200"/>
      <c r="F526" s="30" t="s">
        <v>21</v>
      </c>
      <c r="G526" s="45">
        <v>0</v>
      </c>
      <c r="H526" s="45">
        <v>0</v>
      </c>
      <c r="I526" s="54">
        <v>0</v>
      </c>
      <c r="J526" s="188"/>
    </row>
    <row r="527" spans="1:10" ht="20.25" customHeight="1">
      <c r="A527" s="185" t="s">
        <v>237</v>
      </c>
      <c r="B527" s="186" t="s">
        <v>57</v>
      </c>
      <c r="C527" s="187" t="s">
        <v>14</v>
      </c>
      <c r="D527" s="210" t="s">
        <v>423</v>
      </c>
      <c r="E527" s="220" t="s">
        <v>58</v>
      </c>
      <c r="F527" s="29" t="s">
        <v>16</v>
      </c>
      <c r="G527" s="45">
        <f>G528+G529+G530+G531</f>
        <v>0</v>
      </c>
      <c r="H527" s="45">
        <f>H528+H529+H530+H531</f>
        <v>0</v>
      </c>
      <c r="I527" s="54">
        <f>I528+I529+I530+I531</f>
        <v>0</v>
      </c>
      <c r="J527" s="188" t="s">
        <v>395</v>
      </c>
    </row>
    <row r="528" spans="1:10" ht="20.25" customHeight="1">
      <c r="A528" s="185"/>
      <c r="B528" s="186"/>
      <c r="C528" s="187"/>
      <c r="D528" s="211"/>
      <c r="E528" s="199"/>
      <c r="F528" s="30" t="s">
        <v>18</v>
      </c>
      <c r="G528" s="45">
        <v>0</v>
      </c>
      <c r="H528" s="45">
        <v>0</v>
      </c>
      <c r="I528" s="45">
        <v>0</v>
      </c>
      <c r="J528" s="188"/>
    </row>
    <row r="529" spans="1:10" ht="20.25" customHeight="1">
      <c r="A529" s="185"/>
      <c r="B529" s="186"/>
      <c r="C529" s="187"/>
      <c r="D529" s="211"/>
      <c r="E529" s="199"/>
      <c r="F529" s="30" t="s">
        <v>19</v>
      </c>
      <c r="G529" s="45">
        <v>0</v>
      </c>
      <c r="H529" s="45">
        <v>0</v>
      </c>
      <c r="I529" s="45">
        <v>0</v>
      </c>
      <c r="J529" s="188"/>
    </row>
    <row r="530" spans="1:10" ht="20.25" customHeight="1">
      <c r="A530" s="185"/>
      <c r="B530" s="186"/>
      <c r="C530" s="187"/>
      <c r="D530" s="211"/>
      <c r="E530" s="199"/>
      <c r="F530" s="30" t="s">
        <v>20</v>
      </c>
      <c r="G530" s="45">
        <v>0</v>
      </c>
      <c r="H530" s="45">
        <v>0</v>
      </c>
      <c r="I530" s="45">
        <v>0</v>
      </c>
      <c r="J530" s="188"/>
    </row>
    <row r="531" spans="1:10" ht="20.25" customHeight="1">
      <c r="A531" s="185"/>
      <c r="B531" s="186"/>
      <c r="C531" s="187"/>
      <c r="D531" s="212"/>
      <c r="E531" s="200"/>
      <c r="F531" s="30" t="s">
        <v>21</v>
      </c>
      <c r="G531" s="45">
        <v>0</v>
      </c>
      <c r="H531" s="45">
        <v>0</v>
      </c>
      <c r="I531" s="45">
        <v>0</v>
      </c>
      <c r="J531" s="188"/>
    </row>
    <row r="532" spans="1:10" ht="20.25" customHeight="1">
      <c r="A532" s="185" t="s">
        <v>238</v>
      </c>
      <c r="B532" s="186" t="s">
        <v>59</v>
      </c>
      <c r="C532" s="187" t="s">
        <v>14</v>
      </c>
      <c r="D532" s="210" t="s">
        <v>423</v>
      </c>
      <c r="E532" s="220" t="s">
        <v>396</v>
      </c>
      <c r="F532" s="29" t="s">
        <v>16</v>
      </c>
      <c r="G532" s="45">
        <f>G533+G534+G535+G536</f>
        <v>0</v>
      </c>
      <c r="H532" s="45">
        <f>H533+H534+H535+H536</f>
        <v>0</v>
      </c>
      <c r="I532" s="45">
        <f>I533+I534+I535+I536</f>
        <v>150000</v>
      </c>
      <c r="J532" s="271" t="s">
        <v>552</v>
      </c>
    </row>
    <row r="533" spans="1:10" ht="20.25" customHeight="1">
      <c r="A533" s="185"/>
      <c r="B533" s="186"/>
      <c r="C533" s="187"/>
      <c r="D533" s="211"/>
      <c r="E533" s="199"/>
      <c r="F533" s="30" t="s">
        <v>18</v>
      </c>
      <c r="G533" s="45">
        <v>0</v>
      </c>
      <c r="H533" s="45">
        <v>0</v>
      </c>
      <c r="I533" s="45">
        <v>0</v>
      </c>
      <c r="J533" s="271"/>
    </row>
    <row r="534" spans="1:10" ht="20.25" customHeight="1">
      <c r="A534" s="185"/>
      <c r="B534" s="186"/>
      <c r="C534" s="187"/>
      <c r="D534" s="211"/>
      <c r="E534" s="199"/>
      <c r="F534" s="30" t="s">
        <v>19</v>
      </c>
      <c r="G534" s="45">
        <v>0</v>
      </c>
      <c r="H534" s="45">
        <v>0</v>
      </c>
      <c r="I534" s="45">
        <f>150000*70%</f>
        <v>105000</v>
      </c>
      <c r="J534" s="271"/>
    </row>
    <row r="535" spans="1:10" ht="20.25" customHeight="1">
      <c r="A535" s="185"/>
      <c r="B535" s="186"/>
      <c r="C535" s="187"/>
      <c r="D535" s="211"/>
      <c r="E535" s="199"/>
      <c r="F535" s="30" t="s">
        <v>20</v>
      </c>
      <c r="G535" s="45">
        <v>0</v>
      </c>
      <c r="H535" s="45">
        <v>0</v>
      </c>
      <c r="I535" s="45">
        <f>150000*30%</f>
        <v>45000</v>
      </c>
      <c r="J535" s="271"/>
    </row>
    <row r="536" spans="1:10" ht="20.25" customHeight="1">
      <c r="A536" s="185"/>
      <c r="B536" s="186"/>
      <c r="C536" s="187"/>
      <c r="D536" s="212"/>
      <c r="E536" s="200"/>
      <c r="F536" s="30" t="s">
        <v>21</v>
      </c>
      <c r="G536" s="45">
        <v>0</v>
      </c>
      <c r="H536" s="45">
        <v>0</v>
      </c>
      <c r="I536" s="45">
        <v>0</v>
      </c>
      <c r="J536" s="271"/>
    </row>
    <row r="537" spans="1:10" ht="20.25" customHeight="1">
      <c r="A537" s="185" t="s">
        <v>239</v>
      </c>
      <c r="B537" s="188" t="s">
        <v>240</v>
      </c>
      <c r="C537" s="187">
        <v>2025</v>
      </c>
      <c r="D537" s="210" t="s">
        <v>423</v>
      </c>
      <c r="E537" s="220" t="s">
        <v>473</v>
      </c>
      <c r="F537" s="29" t="s">
        <v>16</v>
      </c>
      <c r="G537" s="49">
        <f>G538+G539+G540+G541</f>
        <v>605</v>
      </c>
      <c r="H537" s="45">
        <f>H538+H539+H540+H541</f>
        <v>0</v>
      </c>
      <c r="I537" s="45">
        <f>I538+I539+I540+I541</f>
        <v>0</v>
      </c>
      <c r="J537" s="188" t="s">
        <v>424</v>
      </c>
    </row>
    <row r="538" spans="1:10" ht="20.25" customHeight="1">
      <c r="A538" s="185"/>
      <c r="B538" s="188"/>
      <c r="C538" s="187"/>
      <c r="D538" s="211"/>
      <c r="E538" s="199"/>
      <c r="F538" s="30" t="s">
        <v>18</v>
      </c>
      <c r="G538" s="49">
        <v>0</v>
      </c>
      <c r="H538" s="45">
        <v>0</v>
      </c>
      <c r="I538" s="45">
        <v>0</v>
      </c>
      <c r="J538" s="188"/>
    </row>
    <row r="539" spans="1:10" ht="20.25" customHeight="1">
      <c r="A539" s="185"/>
      <c r="B539" s="188"/>
      <c r="C539" s="187"/>
      <c r="D539" s="211"/>
      <c r="E539" s="199"/>
      <c r="F539" s="30" t="s">
        <v>19</v>
      </c>
      <c r="G539" s="49">
        <v>0</v>
      </c>
      <c r="H539" s="45">
        <v>0</v>
      </c>
      <c r="I539" s="45">
        <v>0</v>
      </c>
      <c r="J539" s="188"/>
    </row>
    <row r="540" spans="1:10" ht="20.25" customHeight="1">
      <c r="A540" s="185"/>
      <c r="B540" s="188"/>
      <c r="C540" s="187"/>
      <c r="D540" s="211"/>
      <c r="E540" s="199"/>
      <c r="F540" s="30" t="s">
        <v>20</v>
      </c>
      <c r="G540" s="51">
        <v>105</v>
      </c>
      <c r="H540" s="45">
        <v>0</v>
      </c>
      <c r="I540" s="45">
        <v>0</v>
      </c>
      <c r="J540" s="188"/>
    </row>
    <row r="541" spans="1:10" ht="20.25" customHeight="1">
      <c r="A541" s="185"/>
      <c r="B541" s="188"/>
      <c r="C541" s="187"/>
      <c r="D541" s="212"/>
      <c r="E541" s="200"/>
      <c r="F541" s="38" t="s">
        <v>425</v>
      </c>
      <c r="G541" s="49">
        <v>500</v>
      </c>
      <c r="H541" s="45">
        <v>0</v>
      </c>
      <c r="I541" s="45">
        <v>0</v>
      </c>
      <c r="J541" s="188"/>
    </row>
    <row r="542" spans="1:10" ht="20.25" customHeight="1">
      <c r="A542" s="185" t="s">
        <v>241</v>
      </c>
      <c r="B542" s="188" t="s">
        <v>242</v>
      </c>
      <c r="C542" s="187">
        <v>2025</v>
      </c>
      <c r="D542" s="210" t="s">
        <v>423</v>
      </c>
      <c r="E542" s="220" t="s">
        <v>243</v>
      </c>
      <c r="F542" s="29" t="s">
        <v>16</v>
      </c>
      <c r="G542" s="49">
        <f>G543+G544+G545+G546</f>
        <v>1460</v>
      </c>
      <c r="H542" s="45">
        <f>H543+H544+H545+H546</f>
        <v>0</v>
      </c>
      <c r="I542" s="45">
        <f>I543+I544+I545+I546</f>
        <v>0</v>
      </c>
      <c r="J542" s="188" t="s">
        <v>426</v>
      </c>
    </row>
    <row r="543" spans="1:10" ht="20.25" customHeight="1">
      <c r="A543" s="185"/>
      <c r="B543" s="188"/>
      <c r="C543" s="187"/>
      <c r="D543" s="211"/>
      <c r="E543" s="199"/>
      <c r="F543" s="30" t="s">
        <v>18</v>
      </c>
      <c r="G543" s="49">
        <v>0</v>
      </c>
      <c r="H543" s="45">
        <v>0</v>
      </c>
      <c r="I543" s="45">
        <v>0</v>
      </c>
      <c r="J543" s="188"/>
    </row>
    <row r="544" spans="1:10" ht="20.25" customHeight="1">
      <c r="A544" s="185"/>
      <c r="B544" s="188"/>
      <c r="C544" s="187"/>
      <c r="D544" s="211"/>
      <c r="E544" s="199"/>
      <c r="F544" s="30" t="s">
        <v>19</v>
      </c>
      <c r="G544" s="49">
        <v>0</v>
      </c>
      <c r="H544" s="45">
        <v>0</v>
      </c>
      <c r="I544" s="45">
        <v>0</v>
      </c>
      <c r="J544" s="188"/>
    </row>
    <row r="545" spans="1:11" ht="20.25" customHeight="1">
      <c r="A545" s="185"/>
      <c r="B545" s="188"/>
      <c r="C545" s="187"/>
      <c r="D545" s="211"/>
      <c r="E545" s="199"/>
      <c r="F545" s="30" t="s">
        <v>20</v>
      </c>
      <c r="G545" s="51">
        <v>1460</v>
      </c>
      <c r="H545" s="45">
        <v>0</v>
      </c>
      <c r="I545" s="45">
        <v>0</v>
      </c>
      <c r="J545" s="188"/>
    </row>
    <row r="546" spans="1:11" ht="20.25" customHeight="1">
      <c r="A546" s="185"/>
      <c r="B546" s="188"/>
      <c r="C546" s="187"/>
      <c r="D546" s="212"/>
      <c r="E546" s="200"/>
      <c r="F546" s="30" t="s">
        <v>21</v>
      </c>
      <c r="G546" s="49">
        <v>0</v>
      </c>
      <c r="H546" s="45">
        <v>0</v>
      </c>
      <c r="I546" s="45">
        <v>0</v>
      </c>
      <c r="J546" s="188"/>
    </row>
    <row r="547" spans="1:11" ht="20.25" hidden="1" customHeight="1">
      <c r="A547" s="185" t="s">
        <v>244</v>
      </c>
      <c r="B547" s="186" t="s">
        <v>60</v>
      </c>
      <c r="C547" s="187" t="s">
        <v>14</v>
      </c>
      <c r="D547" s="210" t="s">
        <v>438</v>
      </c>
      <c r="E547" s="210"/>
      <c r="F547" s="29" t="s">
        <v>16</v>
      </c>
      <c r="G547" s="45">
        <f>G548+G549+G550+G551</f>
        <v>0</v>
      </c>
      <c r="H547" s="45">
        <f>H548+H549+H550+H551</f>
        <v>0</v>
      </c>
      <c r="I547" s="45">
        <f>I548+I549+I550+I551</f>
        <v>0</v>
      </c>
      <c r="J547" s="188" t="s">
        <v>245</v>
      </c>
    </row>
    <row r="548" spans="1:11" ht="20.25" hidden="1" customHeight="1">
      <c r="A548" s="185"/>
      <c r="B548" s="186"/>
      <c r="C548" s="187"/>
      <c r="D548" s="211"/>
      <c r="E548" s="211"/>
      <c r="F548" s="30" t="s">
        <v>18</v>
      </c>
      <c r="G548" s="45">
        <v>0</v>
      </c>
      <c r="H548" s="45">
        <v>0</v>
      </c>
      <c r="I548" s="45">
        <v>0</v>
      </c>
      <c r="J548" s="188"/>
    </row>
    <row r="549" spans="1:11" ht="20.25" hidden="1" customHeight="1">
      <c r="A549" s="185"/>
      <c r="B549" s="186"/>
      <c r="C549" s="187"/>
      <c r="D549" s="211"/>
      <c r="E549" s="211"/>
      <c r="F549" s="30" t="s">
        <v>19</v>
      </c>
      <c r="G549" s="45">
        <v>0</v>
      </c>
      <c r="H549" s="45">
        <v>0</v>
      </c>
      <c r="I549" s="45">
        <v>0</v>
      </c>
      <c r="J549" s="188"/>
    </row>
    <row r="550" spans="1:11" ht="20.25" hidden="1" customHeight="1">
      <c r="A550" s="185"/>
      <c r="B550" s="186"/>
      <c r="C550" s="187"/>
      <c r="D550" s="211"/>
      <c r="E550" s="211"/>
      <c r="F550" s="30" t="s">
        <v>20</v>
      </c>
      <c r="G550" s="45">
        <v>0</v>
      </c>
      <c r="H550" s="45">
        <v>0</v>
      </c>
      <c r="I550" s="45">
        <v>0</v>
      </c>
      <c r="J550" s="188"/>
    </row>
    <row r="551" spans="1:11" ht="20.25" hidden="1" customHeight="1">
      <c r="A551" s="185"/>
      <c r="B551" s="186"/>
      <c r="C551" s="187"/>
      <c r="D551" s="212"/>
      <c r="E551" s="212"/>
      <c r="F551" s="30" t="s">
        <v>21</v>
      </c>
      <c r="G551" s="45">
        <v>0</v>
      </c>
      <c r="H551" s="45">
        <v>0</v>
      </c>
      <c r="I551" s="45">
        <v>0</v>
      </c>
      <c r="J551" s="188"/>
    </row>
    <row r="552" spans="1:11" ht="20.25" customHeight="1">
      <c r="A552" s="221" t="s">
        <v>246</v>
      </c>
      <c r="B552" s="222"/>
      <c r="C552" s="222"/>
      <c r="D552" s="222"/>
      <c r="E552" s="222"/>
      <c r="F552" s="222"/>
      <c r="G552" s="222"/>
      <c r="H552" s="222"/>
      <c r="I552" s="222"/>
      <c r="J552" s="272"/>
      <c r="K552" s="14"/>
    </row>
    <row r="553" spans="1:11" ht="20.25" hidden="1" customHeight="1">
      <c r="A553" s="187" t="s">
        <v>247</v>
      </c>
      <c r="B553" s="188" t="s">
        <v>248</v>
      </c>
      <c r="C553" s="187" t="s">
        <v>14</v>
      </c>
      <c r="D553" s="188" t="s">
        <v>15</v>
      </c>
      <c r="E553" s="198"/>
      <c r="F553" s="29" t="s">
        <v>16</v>
      </c>
      <c r="G553" s="45">
        <f>G554+G555+G556+G557</f>
        <v>0</v>
      </c>
      <c r="H553" s="45">
        <f>H554+H555+H556+H557</f>
        <v>0</v>
      </c>
      <c r="I553" s="45">
        <f>I554+I555+I556+I557</f>
        <v>0</v>
      </c>
      <c r="J553" s="188" t="s">
        <v>249</v>
      </c>
    </row>
    <row r="554" spans="1:11" ht="20.25" hidden="1" customHeight="1">
      <c r="A554" s="187"/>
      <c r="B554" s="188"/>
      <c r="C554" s="187"/>
      <c r="D554" s="188"/>
      <c r="E554" s="199"/>
      <c r="F554" s="30" t="s">
        <v>18</v>
      </c>
      <c r="G554" s="45">
        <v>0</v>
      </c>
      <c r="H554" s="45">
        <v>0</v>
      </c>
      <c r="I554" s="45">
        <v>0</v>
      </c>
      <c r="J554" s="188"/>
    </row>
    <row r="555" spans="1:11" ht="20.25" hidden="1" customHeight="1">
      <c r="A555" s="187"/>
      <c r="B555" s="188"/>
      <c r="C555" s="187"/>
      <c r="D555" s="188"/>
      <c r="E555" s="199"/>
      <c r="F555" s="30" t="s">
        <v>19</v>
      </c>
      <c r="G555" s="45">
        <v>0</v>
      </c>
      <c r="H555" s="45">
        <v>0</v>
      </c>
      <c r="I555" s="45">
        <v>0</v>
      </c>
      <c r="J555" s="188"/>
    </row>
    <row r="556" spans="1:11" ht="20.25" hidden="1" customHeight="1">
      <c r="A556" s="187"/>
      <c r="B556" s="188"/>
      <c r="C556" s="187"/>
      <c r="D556" s="188"/>
      <c r="E556" s="199"/>
      <c r="F556" s="30" t="s">
        <v>20</v>
      </c>
      <c r="G556" s="45">
        <v>0</v>
      </c>
      <c r="H556" s="45">
        <v>0</v>
      </c>
      <c r="I556" s="45">
        <v>0</v>
      </c>
      <c r="J556" s="188"/>
    </row>
    <row r="557" spans="1:11" ht="20.25" hidden="1" customHeight="1">
      <c r="A557" s="187"/>
      <c r="B557" s="188"/>
      <c r="C557" s="187"/>
      <c r="D557" s="188"/>
      <c r="E557" s="200"/>
      <c r="F557" s="30" t="s">
        <v>21</v>
      </c>
      <c r="G557" s="45">
        <v>0</v>
      </c>
      <c r="H557" s="45">
        <v>0</v>
      </c>
      <c r="I557" s="45">
        <v>0</v>
      </c>
      <c r="J557" s="188"/>
    </row>
    <row r="558" spans="1:11" ht="20.25" hidden="1" customHeight="1">
      <c r="A558" s="185" t="s">
        <v>250</v>
      </c>
      <c r="B558" s="188" t="s">
        <v>251</v>
      </c>
      <c r="C558" s="187" t="s">
        <v>14</v>
      </c>
      <c r="D558" s="188" t="s">
        <v>15</v>
      </c>
      <c r="E558" s="198"/>
      <c r="F558" s="29" t="s">
        <v>16</v>
      </c>
      <c r="G558" s="45">
        <f>G559+G560+G561+G562</f>
        <v>0</v>
      </c>
      <c r="H558" s="45">
        <f>H559+H560+H561+H562</f>
        <v>0</v>
      </c>
      <c r="I558" s="45">
        <f>I559+I560+I561+I562</f>
        <v>0</v>
      </c>
      <c r="J558" s="188" t="s">
        <v>252</v>
      </c>
    </row>
    <row r="559" spans="1:11" ht="20.25" hidden="1" customHeight="1">
      <c r="A559" s="185"/>
      <c r="B559" s="188"/>
      <c r="C559" s="187"/>
      <c r="D559" s="188"/>
      <c r="E559" s="199"/>
      <c r="F559" s="30" t="s">
        <v>18</v>
      </c>
      <c r="G559" s="45">
        <v>0</v>
      </c>
      <c r="H559" s="45">
        <v>0</v>
      </c>
      <c r="I559" s="45">
        <v>0</v>
      </c>
      <c r="J559" s="188"/>
    </row>
    <row r="560" spans="1:11" ht="20.25" hidden="1" customHeight="1">
      <c r="A560" s="185"/>
      <c r="B560" s="188"/>
      <c r="C560" s="187"/>
      <c r="D560" s="188"/>
      <c r="E560" s="199"/>
      <c r="F560" s="30" t="s">
        <v>19</v>
      </c>
      <c r="G560" s="45">
        <v>0</v>
      </c>
      <c r="H560" s="45">
        <v>0</v>
      </c>
      <c r="I560" s="45">
        <v>0</v>
      </c>
      <c r="J560" s="188"/>
    </row>
    <row r="561" spans="1:10" ht="20.25" hidden="1" customHeight="1">
      <c r="A561" s="185"/>
      <c r="B561" s="188"/>
      <c r="C561" s="187"/>
      <c r="D561" s="188"/>
      <c r="E561" s="199"/>
      <c r="F561" s="30" t="s">
        <v>20</v>
      </c>
      <c r="G561" s="45">
        <v>0</v>
      </c>
      <c r="H561" s="45">
        <v>0</v>
      </c>
      <c r="I561" s="45">
        <v>0</v>
      </c>
      <c r="J561" s="188"/>
    </row>
    <row r="562" spans="1:10" ht="20.25" hidden="1" customHeight="1">
      <c r="A562" s="185"/>
      <c r="B562" s="188"/>
      <c r="C562" s="187"/>
      <c r="D562" s="188"/>
      <c r="E562" s="200"/>
      <c r="F562" s="30" t="s">
        <v>21</v>
      </c>
      <c r="G562" s="45">
        <v>0</v>
      </c>
      <c r="H562" s="45">
        <v>0</v>
      </c>
      <c r="I562" s="45">
        <v>0</v>
      </c>
      <c r="J562" s="188"/>
    </row>
    <row r="563" spans="1:10" ht="20.25" hidden="1" customHeight="1">
      <c r="A563" s="185" t="s">
        <v>253</v>
      </c>
      <c r="B563" s="188" t="s">
        <v>254</v>
      </c>
      <c r="C563" s="187" t="s">
        <v>14</v>
      </c>
      <c r="D563" s="188" t="s">
        <v>15</v>
      </c>
      <c r="E563" s="198"/>
      <c r="F563" s="29" t="s">
        <v>16</v>
      </c>
      <c r="G563" s="45">
        <f>G564+G565+G566+G567</f>
        <v>0</v>
      </c>
      <c r="H563" s="45">
        <f>H564+H565+H566+H567</f>
        <v>0</v>
      </c>
      <c r="I563" s="45">
        <f>I564+I565+I566+I567</f>
        <v>0</v>
      </c>
      <c r="J563" s="188" t="s">
        <v>255</v>
      </c>
    </row>
    <row r="564" spans="1:10" ht="20.25" hidden="1" customHeight="1">
      <c r="A564" s="185"/>
      <c r="B564" s="188"/>
      <c r="C564" s="187"/>
      <c r="D564" s="188"/>
      <c r="E564" s="199"/>
      <c r="F564" s="30" t="s">
        <v>18</v>
      </c>
      <c r="G564" s="45">
        <v>0</v>
      </c>
      <c r="H564" s="45">
        <v>0</v>
      </c>
      <c r="I564" s="45">
        <v>0</v>
      </c>
      <c r="J564" s="188"/>
    </row>
    <row r="565" spans="1:10" ht="20.25" hidden="1" customHeight="1">
      <c r="A565" s="185"/>
      <c r="B565" s="188"/>
      <c r="C565" s="187"/>
      <c r="D565" s="188"/>
      <c r="E565" s="199"/>
      <c r="F565" s="30" t="s">
        <v>19</v>
      </c>
      <c r="G565" s="45">
        <v>0</v>
      </c>
      <c r="H565" s="45">
        <v>0</v>
      </c>
      <c r="I565" s="45">
        <v>0</v>
      </c>
      <c r="J565" s="188"/>
    </row>
    <row r="566" spans="1:10" ht="20.25" hidden="1" customHeight="1">
      <c r="A566" s="185"/>
      <c r="B566" s="188"/>
      <c r="C566" s="187"/>
      <c r="D566" s="188"/>
      <c r="E566" s="199"/>
      <c r="F566" s="30" t="s">
        <v>20</v>
      </c>
      <c r="G566" s="45">
        <v>0</v>
      </c>
      <c r="H566" s="45">
        <v>0</v>
      </c>
      <c r="I566" s="45">
        <v>0</v>
      </c>
      <c r="J566" s="188"/>
    </row>
    <row r="567" spans="1:10" ht="20.25" hidden="1" customHeight="1">
      <c r="A567" s="185"/>
      <c r="B567" s="188"/>
      <c r="C567" s="187"/>
      <c r="D567" s="188"/>
      <c r="E567" s="200"/>
      <c r="F567" s="30" t="s">
        <v>21</v>
      </c>
      <c r="G567" s="45">
        <v>0</v>
      </c>
      <c r="H567" s="45">
        <v>0</v>
      </c>
      <c r="I567" s="45">
        <v>0</v>
      </c>
      <c r="J567" s="188"/>
    </row>
    <row r="568" spans="1:10" ht="20.25" customHeight="1">
      <c r="A568" s="247" t="s">
        <v>256</v>
      </c>
      <c r="B568" s="210" t="s">
        <v>257</v>
      </c>
      <c r="C568" s="187" t="s">
        <v>14</v>
      </c>
      <c r="D568" s="273" t="s">
        <v>456</v>
      </c>
      <c r="E568" s="233" t="s">
        <v>259</v>
      </c>
      <c r="F568" s="29" t="s">
        <v>16</v>
      </c>
      <c r="G568" s="45">
        <f>G569+G570+G571+G572</f>
        <v>0</v>
      </c>
      <c r="H568" s="55">
        <f>H569+H570+H571+H572</f>
        <v>73575.899999999994</v>
      </c>
      <c r="I568" s="54">
        <f>I569+I570+I571+I572</f>
        <v>0</v>
      </c>
      <c r="J568" s="188" t="s">
        <v>392</v>
      </c>
    </row>
    <row r="569" spans="1:10" ht="20.25" customHeight="1">
      <c r="A569" s="247"/>
      <c r="B569" s="211"/>
      <c r="C569" s="187"/>
      <c r="D569" s="273"/>
      <c r="E569" s="234"/>
      <c r="F569" s="30" t="s">
        <v>18</v>
      </c>
      <c r="G569" s="45">
        <v>0</v>
      </c>
      <c r="H569" s="55">
        <v>0</v>
      </c>
      <c r="I569" s="54">
        <v>0</v>
      </c>
      <c r="J569" s="188"/>
    </row>
    <row r="570" spans="1:10" ht="20.25" customHeight="1">
      <c r="A570" s="247"/>
      <c r="B570" s="211"/>
      <c r="C570" s="187"/>
      <c r="D570" s="273"/>
      <c r="E570" s="234"/>
      <c r="F570" s="30" t="s">
        <v>19</v>
      </c>
      <c r="G570" s="45">
        <v>0</v>
      </c>
      <c r="H570" s="56">
        <f>73575.9*70%</f>
        <v>51503.12999999999</v>
      </c>
      <c r="I570" s="54">
        <v>0</v>
      </c>
      <c r="J570" s="188"/>
    </row>
    <row r="571" spans="1:10" ht="20.25" customHeight="1">
      <c r="A571" s="247"/>
      <c r="B571" s="211"/>
      <c r="C571" s="187"/>
      <c r="D571" s="273"/>
      <c r="E571" s="234"/>
      <c r="F571" s="30" t="s">
        <v>20</v>
      </c>
      <c r="G571" s="45">
        <v>0</v>
      </c>
      <c r="H571" s="56">
        <f>73575.9*30%</f>
        <v>22072.769999999997</v>
      </c>
      <c r="I571" s="54">
        <v>0</v>
      </c>
      <c r="J571" s="188"/>
    </row>
    <row r="572" spans="1:10" ht="20.25" customHeight="1">
      <c r="A572" s="247"/>
      <c r="B572" s="212"/>
      <c r="C572" s="187"/>
      <c r="D572" s="273"/>
      <c r="E572" s="235"/>
      <c r="F572" s="30" t="s">
        <v>21</v>
      </c>
      <c r="G572" s="45">
        <v>0</v>
      </c>
      <c r="H572" s="55">
        <v>0</v>
      </c>
      <c r="I572" s="54">
        <v>0</v>
      </c>
      <c r="J572" s="188"/>
    </row>
    <row r="573" spans="1:10" s="20" customFormat="1" ht="20.25" customHeight="1">
      <c r="A573" s="219" t="s">
        <v>260</v>
      </c>
      <c r="B573" s="215" t="s">
        <v>261</v>
      </c>
      <c r="C573" s="214" t="s">
        <v>14</v>
      </c>
      <c r="D573" s="215" t="s">
        <v>258</v>
      </c>
      <c r="E573" s="216" t="s">
        <v>262</v>
      </c>
      <c r="F573" s="29" t="s">
        <v>16</v>
      </c>
      <c r="G573" s="52">
        <f>G574+G575+G576+G577</f>
        <v>0</v>
      </c>
      <c r="H573" s="52">
        <f>H574+H575+H576+H577</f>
        <v>0</v>
      </c>
      <c r="I573" s="52">
        <f>I574+I575+I576+I577</f>
        <v>0</v>
      </c>
      <c r="J573" s="215" t="s">
        <v>263</v>
      </c>
    </row>
    <row r="574" spans="1:10" s="20" customFormat="1" ht="20.25" customHeight="1">
      <c r="A574" s="219"/>
      <c r="B574" s="215"/>
      <c r="C574" s="214"/>
      <c r="D574" s="215"/>
      <c r="E574" s="217"/>
      <c r="F574" s="29" t="s">
        <v>18</v>
      </c>
      <c r="G574" s="52">
        <v>0</v>
      </c>
      <c r="H574" s="52">
        <v>0</v>
      </c>
      <c r="I574" s="52">
        <v>0</v>
      </c>
      <c r="J574" s="215"/>
    </row>
    <row r="575" spans="1:10" s="20" customFormat="1" ht="20.25" customHeight="1">
      <c r="A575" s="219"/>
      <c r="B575" s="215"/>
      <c r="C575" s="214"/>
      <c r="D575" s="215"/>
      <c r="E575" s="217"/>
      <c r="F575" s="29" t="s">
        <v>19</v>
      </c>
      <c r="G575" s="52">
        <v>0</v>
      </c>
      <c r="H575" s="52">
        <v>0</v>
      </c>
      <c r="I575" s="52">
        <v>0</v>
      </c>
      <c r="J575" s="215"/>
    </row>
    <row r="576" spans="1:10" s="20" customFormat="1" ht="20.25" customHeight="1">
      <c r="A576" s="219"/>
      <c r="B576" s="215"/>
      <c r="C576" s="214"/>
      <c r="D576" s="215"/>
      <c r="E576" s="217"/>
      <c r="F576" s="29" t="s">
        <v>20</v>
      </c>
      <c r="G576" s="52">
        <v>0</v>
      </c>
      <c r="H576" s="52">
        <v>0</v>
      </c>
      <c r="I576" s="52">
        <v>0</v>
      </c>
      <c r="J576" s="215"/>
    </row>
    <row r="577" spans="1:11" s="20" customFormat="1" ht="20.25" customHeight="1">
      <c r="A577" s="219"/>
      <c r="B577" s="215"/>
      <c r="C577" s="214"/>
      <c r="D577" s="215"/>
      <c r="E577" s="218"/>
      <c r="F577" s="29" t="s">
        <v>21</v>
      </c>
      <c r="G577" s="52">
        <v>0</v>
      </c>
      <c r="H577" s="52">
        <v>0</v>
      </c>
      <c r="I577" s="52">
        <v>0</v>
      </c>
      <c r="J577" s="215"/>
    </row>
    <row r="578" spans="1:11" ht="20.25" customHeight="1">
      <c r="A578" s="185" t="s">
        <v>264</v>
      </c>
      <c r="B578" s="188" t="s">
        <v>265</v>
      </c>
      <c r="C578" s="187" t="s">
        <v>14</v>
      </c>
      <c r="D578" s="188" t="s">
        <v>439</v>
      </c>
      <c r="E578" s="198"/>
      <c r="F578" s="29" t="s">
        <v>16</v>
      </c>
      <c r="G578" s="45">
        <f>G579+G580+G581+G582</f>
        <v>0</v>
      </c>
      <c r="H578" s="45">
        <f>H579+H580+H581+H582</f>
        <v>0</v>
      </c>
      <c r="I578" s="45">
        <f>I579+I580+I581+I582</f>
        <v>0</v>
      </c>
      <c r="J578" s="188" t="s">
        <v>266</v>
      </c>
    </row>
    <row r="579" spans="1:11" ht="20.25" customHeight="1">
      <c r="A579" s="185"/>
      <c r="B579" s="188"/>
      <c r="C579" s="187"/>
      <c r="D579" s="188"/>
      <c r="E579" s="199"/>
      <c r="F579" s="30" t="s">
        <v>18</v>
      </c>
      <c r="G579" s="45">
        <v>0</v>
      </c>
      <c r="H579" s="45">
        <v>0</v>
      </c>
      <c r="I579" s="45">
        <v>0</v>
      </c>
      <c r="J579" s="188"/>
    </row>
    <row r="580" spans="1:11" ht="20.25" customHeight="1">
      <c r="A580" s="185"/>
      <c r="B580" s="188"/>
      <c r="C580" s="187"/>
      <c r="D580" s="188"/>
      <c r="E580" s="199"/>
      <c r="F580" s="30" t="s">
        <v>19</v>
      </c>
      <c r="G580" s="45">
        <v>0</v>
      </c>
      <c r="H580" s="45">
        <v>0</v>
      </c>
      <c r="I580" s="45">
        <v>0</v>
      </c>
      <c r="J580" s="188"/>
    </row>
    <row r="581" spans="1:11" ht="20.25" customHeight="1">
      <c r="A581" s="185"/>
      <c r="B581" s="188"/>
      <c r="C581" s="187"/>
      <c r="D581" s="188"/>
      <c r="E581" s="199"/>
      <c r="F581" s="30" t="s">
        <v>20</v>
      </c>
      <c r="G581" s="45">
        <v>0</v>
      </c>
      <c r="H581" s="45">
        <v>0</v>
      </c>
      <c r="I581" s="45">
        <v>0</v>
      </c>
      <c r="J581" s="188"/>
    </row>
    <row r="582" spans="1:11" ht="20.25" customHeight="1">
      <c r="A582" s="185"/>
      <c r="B582" s="188"/>
      <c r="C582" s="187"/>
      <c r="D582" s="188"/>
      <c r="E582" s="200"/>
      <c r="F582" s="30" t="s">
        <v>21</v>
      </c>
      <c r="G582" s="45">
        <v>0</v>
      </c>
      <c r="H582" s="45">
        <v>0</v>
      </c>
      <c r="I582" s="45">
        <v>0</v>
      </c>
      <c r="J582" s="188"/>
    </row>
    <row r="583" spans="1:11" ht="20.25" customHeight="1">
      <c r="A583" s="226" t="s">
        <v>267</v>
      </c>
      <c r="B583" s="274"/>
      <c r="C583" s="274"/>
      <c r="D583" s="274"/>
      <c r="E583" s="274"/>
      <c r="F583" s="274"/>
      <c r="G583" s="274"/>
      <c r="H583" s="274"/>
      <c r="I583" s="274"/>
      <c r="J583" s="275"/>
      <c r="K583" s="15"/>
    </row>
    <row r="584" spans="1:11" ht="20.25" customHeight="1">
      <c r="A584" s="195" t="s">
        <v>268</v>
      </c>
      <c r="B584" s="196"/>
      <c r="C584" s="196"/>
      <c r="D584" s="196"/>
      <c r="E584" s="196"/>
      <c r="F584" s="196"/>
      <c r="G584" s="196"/>
      <c r="H584" s="196"/>
      <c r="I584" s="196"/>
      <c r="J584" s="197"/>
      <c r="K584" s="13"/>
    </row>
    <row r="585" spans="1:11" ht="20.25" hidden="1" customHeight="1">
      <c r="A585" s="187" t="s">
        <v>269</v>
      </c>
      <c r="B585" s="188" t="s">
        <v>270</v>
      </c>
      <c r="C585" s="187" t="s">
        <v>14</v>
      </c>
      <c r="D585" s="188" t="s">
        <v>440</v>
      </c>
      <c r="E585" s="198"/>
      <c r="F585" s="29" t="s">
        <v>16</v>
      </c>
      <c r="G585" s="45">
        <f>G586+G587+G588+G589</f>
        <v>0</v>
      </c>
      <c r="H585" s="45">
        <f>H586+H587+H588+H589</f>
        <v>0</v>
      </c>
      <c r="I585" s="45">
        <f>I586+I587+I588+I589</f>
        <v>0</v>
      </c>
      <c r="J585" s="188" t="s">
        <v>271</v>
      </c>
    </row>
    <row r="586" spans="1:11" ht="20.25" hidden="1" customHeight="1">
      <c r="A586" s="187"/>
      <c r="B586" s="188"/>
      <c r="C586" s="187"/>
      <c r="D586" s="188"/>
      <c r="E586" s="199"/>
      <c r="F586" s="30" t="s">
        <v>18</v>
      </c>
      <c r="G586" s="45">
        <v>0</v>
      </c>
      <c r="H586" s="45">
        <v>0</v>
      </c>
      <c r="I586" s="45">
        <v>0</v>
      </c>
      <c r="J586" s="188"/>
    </row>
    <row r="587" spans="1:11" ht="20.25" hidden="1" customHeight="1">
      <c r="A587" s="187"/>
      <c r="B587" s="188"/>
      <c r="C587" s="187"/>
      <c r="D587" s="188"/>
      <c r="E587" s="199"/>
      <c r="F587" s="30" t="s">
        <v>19</v>
      </c>
      <c r="G587" s="45">
        <v>0</v>
      </c>
      <c r="H587" s="45">
        <v>0</v>
      </c>
      <c r="I587" s="45">
        <v>0</v>
      </c>
      <c r="J587" s="188"/>
    </row>
    <row r="588" spans="1:11" ht="20.25" hidden="1" customHeight="1">
      <c r="A588" s="187"/>
      <c r="B588" s="188"/>
      <c r="C588" s="187"/>
      <c r="D588" s="188"/>
      <c r="E588" s="199"/>
      <c r="F588" s="30" t="s">
        <v>20</v>
      </c>
      <c r="G588" s="45">
        <v>0</v>
      </c>
      <c r="H588" s="45">
        <v>0</v>
      </c>
      <c r="I588" s="45">
        <v>0</v>
      </c>
      <c r="J588" s="188"/>
    </row>
    <row r="589" spans="1:11" ht="20.25" hidden="1" customHeight="1">
      <c r="A589" s="187"/>
      <c r="B589" s="188"/>
      <c r="C589" s="187"/>
      <c r="D589" s="188"/>
      <c r="E589" s="200"/>
      <c r="F589" s="30" t="s">
        <v>21</v>
      </c>
      <c r="G589" s="45">
        <v>0</v>
      </c>
      <c r="H589" s="45">
        <v>0</v>
      </c>
      <c r="I589" s="45">
        <v>0</v>
      </c>
      <c r="J589" s="188"/>
    </row>
    <row r="590" spans="1:11" ht="20.25" hidden="1" customHeight="1">
      <c r="A590" s="185" t="s">
        <v>272</v>
      </c>
      <c r="B590" s="188" t="s">
        <v>273</v>
      </c>
      <c r="C590" s="187" t="s">
        <v>14</v>
      </c>
      <c r="D590" s="188" t="s">
        <v>15</v>
      </c>
      <c r="E590" s="198"/>
      <c r="F590" s="29" t="s">
        <v>16</v>
      </c>
      <c r="G590" s="45">
        <f>G591+G592+G593+G594</f>
        <v>0</v>
      </c>
      <c r="H590" s="45">
        <f>H591+H592+H593+H594</f>
        <v>0</v>
      </c>
      <c r="I590" s="45">
        <f>I591+I592+I593+I594</f>
        <v>0</v>
      </c>
      <c r="J590" s="188" t="s">
        <v>274</v>
      </c>
    </row>
    <row r="591" spans="1:11" ht="20.25" hidden="1" customHeight="1">
      <c r="A591" s="185"/>
      <c r="B591" s="188"/>
      <c r="C591" s="187"/>
      <c r="D591" s="188"/>
      <c r="E591" s="199"/>
      <c r="F591" s="30" t="s">
        <v>18</v>
      </c>
      <c r="G591" s="45">
        <v>0</v>
      </c>
      <c r="H591" s="45">
        <v>0</v>
      </c>
      <c r="I591" s="45">
        <v>0</v>
      </c>
      <c r="J591" s="188"/>
    </row>
    <row r="592" spans="1:11" ht="20.25" hidden="1" customHeight="1">
      <c r="A592" s="185"/>
      <c r="B592" s="188"/>
      <c r="C592" s="187"/>
      <c r="D592" s="188"/>
      <c r="E592" s="199"/>
      <c r="F592" s="30" t="s">
        <v>19</v>
      </c>
      <c r="G592" s="45">
        <v>0</v>
      </c>
      <c r="H592" s="45">
        <v>0</v>
      </c>
      <c r="I592" s="45">
        <v>0</v>
      </c>
      <c r="J592" s="188"/>
    </row>
    <row r="593" spans="1:10" ht="20.25" hidden="1" customHeight="1">
      <c r="A593" s="185"/>
      <c r="B593" s="188"/>
      <c r="C593" s="187"/>
      <c r="D593" s="188"/>
      <c r="E593" s="199"/>
      <c r="F593" s="30" t="s">
        <v>20</v>
      </c>
      <c r="G593" s="45">
        <v>0</v>
      </c>
      <c r="H593" s="45">
        <v>0</v>
      </c>
      <c r="I593" s="45">
        <v>0</v>
      </c>
      <c r="J593" s="188"/>
    </row>
    <row r="594" spans="1:10" ht="20.25" hidden="1" customHeight="1">
      <c r="A594" s="185"/>
      <c r="B594" s="188"/>
      <c r="C594" s="187"/>
      <c r="D594" s="188"/>
      <c r="E594" s="200"/>
      <c r="F594" s="30" t="s">
        <v>21</v>
      </c>
      <c r="G594" s="45">
        <v>0</v>
      </c>
      <c r="H594" s="45">
        <v>0</v>
      </c>
      <c r="I594" s="45">
        <v>0</v>
      </c>
      <c r="J594" s="188"/>
    </row>
    <row r="595" spans="1:10" ht="20.25" hidden="1" customHeight="1">
      <c r="A595" s="185" t="s">
        <v>275</v>
      </c>
      <c r="B595" s="186" t="s">
        <v>276</v>
      </c>
      <c r="C595" s="187" t="s">
        <v>14</v>
      </c>
      <c r="D595" s="188" t="s">
        <v>15</v>
      </c>
      <c r="E595" s="198"/>
      <c r="F595" s="29" t="s">
        <v>16</v>
      </c>
      <c r="G595" s="45">
        <f>G596+G597+G598+G599</f>
        <v>0</v>
      </c>
      <c r="H595" s="45">
        <f>H596+H597+H598+H599</f>
        <v>0</v>
      </c>
      <c r="I595" s="45">
        <f>I596+I597+I598+I599</f>
        <v>0</v>
      </c>
      <c r="J595" s="188" t="s">
        <v>277</v>
      </c>
    </row>
    <row r="596" spans="1:10" ht="20.25" hidden="1" customHeight="1">
      <c r="A596" s="185"/>
      <c r="B596" s="186"/>
      <c r="C596" s="187"/>
      <c r="D596" s="188"/>
      <c r="E596" s="199"/>
      <c r="F596" s="30" t="s">
        <v>18</v>
      </c>
      <c r="G596" s="45">
        <v>0</v>
      </c>
      <c r="H596" s="45">
        <v>0</v>
      </c>
      <c r="I596" s="45">
        <v>0</v>
      </c>
      <c r="J596" s="188"/>
    </row>
    <row r="597" spans="1:10" ht="20.25" hidden="1" customHeight="1">
      <c r="A597" s="185"/>
      <c r="B597" s="186"/>
      <c r="C597" s="187"/>
      <c r="D597" s="188"/>
      <c r="E597" s="199"/>
      <c r="F597" s="30" t="s">
        <v>19</v>
      </c>
      <c r="G597" s="45">
        <v>0</v>
      </c>
      <c r="H597" s="45">
        <v>0</v>
      </c>
      <c r="I597" s="45">
        <v>0</v>
      </c>
      <c r="J597" s="188"/>
    </row>
    <row r="598" spans="1:10" ht="20.25" hidden="1" customHeight="1">
      <c r="A598" s="185"/>
      <c r="B598" s="186"/>
      <c r="C598" s="187"/>
      <c r="D598" s="188"/>
      <c r="E598" s="199"/>
      <c r="F598" s="30" t="s">
        <v>20</v>
      </c>
      <c r="G598" s="45">
        <v>0</v>
      </c>
      <c r="H598" s="45">
        <v>0</v>
      </c>
      <c r="I598" s="45">
        <v>0</v>
      </c>
      <c r="J598" s="188"/>
    </row>
    <row r="599" spans="1:10" ht="20.25" hidden="1" customHeight="1">
      <c r="A599" s="185"/>
      <c r="B599" s="186"/>
      <c r="C599" s="187"/>
      <c r="D599" s="188"/>
      <c r="E599" s="200"/>
      <c r="F599" s="30" t="s">
        <v>21</v>
      </c>
      <c r="G599" s="45">
        <v>0</v>
      </c>
      <c r="H599" s="45">
        <v>0</v>
      </c>
      <c r="I599" s="45">
        <v>0</v>
      </c>
      <c r="J599" s="188"/>
    </row>
    <row r="600" spans="1:10" ht="20.25" hidden="1" customHeight="1">
      <c r="A600" s="185" t="s">
        <v>278</v>
      </c>
      <c r="B600" s="188" t="s">
        <v>279</v>
      </c>
      <c r="C600" s="187" t="s">
        <v>14</v>
      </c>
      <c r="D600" s="186" t="s">
        <v>113</v>
      </c>
      <c r="E600" s="188"/>
      <c r="F600" s="29" t="s">
        <v>16</v>
      </c>
      <c r="G600" s="45">
        <f>G601+G602+G603+G604</f>
        <v>0</v>
      </c>
      <c r="H600" s="45">
        <f>H601+H602+H603+H604</f>
        <v>0</v>
      </c>
      <c r="I600" s="45">
        <f>I601+I602+I603+I604</f>
        <v>0</v>
      </c>
      <c r="J600" s="188" t="s">
        <v>280</v>
      </c>
    </row>
    <row r="601" spans="1:10" ht="20.25" hidden="1" customHeight="1">
      <c r="A601" s="185"/>
      <c r="B601" s="188"/>
      <c r="C601" s="187"/>
      <c r="D601" s="186"/>
      <c r="E601" s="188"/>
      <c r="F601" s="30" t="s">
        <v>18</v>
      </c>
      <c r="G601" s="45">
        <v>0</v>
      </c>
      <c r="H601" s="45">
        <v>0</v>
      </c>
      <c r="I601" s="45">
        <v>0</v>
      </c>
      <c r="J601" s="188"/>
    </row>
    <row r="602" spans="1:10" ht="20.25" hidden="1" customHeight="1">
      <c r="A602" s="185"/>
      <c r="B602" s="188"/>
      <c r="C602" s="187"/>
      <c r="D602" s="186"/>
      <c r="E602" s="188"/>
      <c r="F602" s="30" t="s">
        <v>19</v>
      </c>
      <c r="G602" s="45">
        <v>0</v>
      </c>
      <c r="H602" s="45">
        <v>0</v>
      </c>
      <c r="I602" s="45">
        <v>0</v>
      </c>
      <c r="J602" s="188"/>
    </row>
    <row r="603" spans="1:10" ht="20.25" hidden="1" customHeight="1">
      <c r="A603" s="185"/>
      <c r="B603" s="188"/>
      <c r="C603" s="187"/>
      <c r="D603" s="186"/>
      <c r="E603" s="188"/>
      <c r="F603" s="30" t="s">
        <v>20</v>
      </c>
      <c r="G603" s="45">
        <v>0</v>
      </c>
      <c r="H603" s="45">
        <v>0</v>
      </c>
      <c r="I603" s="45">
        <v>0</v>
      </c>
      <c r="J603" s="188"/>
    </row>
    <row r="604" spans="1:10" ht="20.25" hidden="1" customHeight="1">
      <c r="A604" s="185"/>
      <c r="B604" s="188"/>
      <c r="C604" s="187"/>
      <c r="D604" s="186"/>
      <c r="E604" s="188"/>
      <c r="F604" s="30" t="s">
        <v>21</v>
      </c>
      <c r="G604" s="45">
        <v>0</v>
      </c>
      <c r="H604" s="45">
        <v>0</v>
      </c>
      <c r="I604" s="45">
        <v>0</v>
      </c>
      <c r="J604" s="188"/>
    </row>
    <row r="605" spans="1:10" ht="20.25" hidden="1" customHeight="1">
      <c r="A605" s="185" t="s">
        <v>281</v>
      </c>
      <c r="B605" s="186" t="s">
        <v>282</v>
      </c>
      <c r="C605" s="187" t="s">
        <v>14</v>
      </c>
      <c r="D605" s="188" t="s">
        <v>15</v>
      </c>
      <c r="E605" s="198"/>
      <c r="F605" s="29" t="s">
        <v>16</v>
      </c>
      <c r="G605" s="45">
        <f>G606+G607+G608+G609</f>
        <v>0</v>
      </c>
      <c r="H605" s="45">
        <f>H606+H607+H608+H609</f>
        <v>0</v>
      </c>
      <c r="I605" s="45">
        <f>I606+I607+I608+I609</f>
        <v>0</v>
      </c>
      <c r="J605" s="188" t="s">
        <v>283</v>
      </c>
    </row>
    <row r="606" spans="1:10" ht="20.25" hidden="1" customHeight="1">
      <c r="A606" s="185"/>
      <c r="B606" s="186"/>
      <c r="C606" s="187"/>
      <c r="D606" s="188"/>
      <c r="E606" s="199"/>
      <c r="F606" s="30" t="s">
        <v>18</v>
      </c>
      <c r="G606" s="45">
        <v>0</v>
      </c>
      <c r="H606" s="45">
        <v>0</v>
      </c>
      <c r="I606" s="45">
        <v>0</v>
      </c>
      <c r="J606" s="188"/>
    </row>
    <row r="607" spans="1:10" ht="20.25" hidden="1" customHeight="1">
      <c r="A607" s="185"/>
      <c r="B607" s="186"/>
      <c r="C607" s="187"/>
      <c r="D607" s="188"/>
      <c r="E607" s="199"/>
      <c r="F607" s="30" t="s">
        <v>19</v>
      </c>
      <c r="G607" s="45">
        <v>0</v>
      </c>
      <c r="H607" s="45">
        <v>0</v>
      </c>
      <c r="I607" s="45">
        <v>0</v>
      </c>
      <c r="J607" s="188"/>
    </row>
    <row r="608" spans="1:10" ht="20.25" hidden="1" customHeight="1">
      <c r="A608" s="185"/>
      <c r="B608" s="186"/>
      <c r="C608" s="187"/>
      <c r="D608" s="188"/>
      <c r="E608" s="199"/>
      <c r="F608" s="30" t="s">
        <v>20</v>
      </c>
      <c r="G608" s="45">
        <v>0</v>
      </c>
      <c r="H608" s="45">
        <v>0</v>
      </c>
      <c r="I608" s="45">
        <v>0</v>
      </c>
      <c r="J608" s="188"/>
    </row>
    <row r="609" spans="1:11" ht="20.25" hidden="1" customHeight="1">
      <c r="A609" s="185"/>
      <c r="B609" s="186"/>
      <c r="C609" s="187"/>
      <c r="D609" s="188"/>
      <c r="E609" s="200"/>
      <c r="F609" s="30" t="s">
        <v>21</v>
      </c>
      <c r="G609" s="45">
        <v>0</v>
      </c>
      <c r="H609" s="45">
        <v>0</v>
      </c>
      <c r="I609" s="45">
        <v>0</v>
      </c>
      <c r="J609" s="188"/>
    </row>
    <row r="610" spans="1:11" ht="20.25" customHeight="1">
      <c r="A610" s="185" t="s">
        <v>284</v>
      </c>
      <c r="B610" s="188" t="s">
        <v>285</v>
      </c>
      <c r="C610" s="187" t="s">
        <v>415</v>
      </c>
      <c r="D610" s="188" t="s">
        <v>113</v>
      </c>
      <c r="E610" s="188" t="s">
        <v>286</v>
      </c>
      <c r="F610" s="29" t="s">
        <v>16</v>
      </c>
      <c r="G610" s="45">
        <f>G611+G612+G613+G614</f>
        <v>2700</v>
      </c>
      <c r="H610" s="45">
        <f>H611+H612+H613+H614</f>
        <v>2710</v>
      </c>
      <c r="I610" s="45">
        <f>I611+I612+I613+I614</f>
        <v>0</v>
      </c>
      <c r="J610" s="188" t="s">
        <v>427</v>
      </c>
    </row>
    <row r="611" spans="1:11" ht="20.25" customHeight="1">
      <c r="A611" s="185"/>
      <c r="B611" s="188"/>
      <c r="C611" s="187"/>
      <c r="D611" s="188"/>
      <c r="E611" s="188"/>
      <c r="F611" s="30" t="s">
        <v>18</v>
      </c>
      <c r="G611" s="45">
        <v>0</v>
      </c>
      <c r="H611" s="45">
        <v>0</v>
      </c>
      <c r="I611" s="45">
        <v>0</v>
      </c>
      <c r="J611" s="188"/>
    </row>
    <row r="612" spans="1:11" ht="20.25" customHeight="1">
      <c r="A612" s="185"/>
      <c r="B612" s="188"/>
      <c r="C612" s="187"/>
      <c r="D612" s="188"/>
      <c r="E612" s="188"/>
      <c r="F612" s="30" t="s">
        <v>19</v>
      </c>
      <c r="G612" s="45">
        <v>0</v>
      </c>
      <c r="H612" s="45">
        <v>0</v>
      </c>
      <c r="I612" s="45">
        <v>0</v>
      </c>
      <c r="J612" s="188"/>
    </row>
    <row r="613" spans="1:11" ht="20.25" customHeight="1">
      <c r="A613" s="185"/>
      <c r="B613" s="188"/>
      <c r="C613" s="187"/>
      <c r="D613" s="188"/>
      <c r="E613" s="188"/>
      <c r="F613" s="30" t="s">
        <v>20</v>
      </c>
      <c r="G613" s="45">
        <v>2700</v>
      </c>
      <c r="H613" s="45">
        <v>2710</v>
      </c>
      <c r="I613" s="45">
        <v>0</v>
      </c>
      <c r="J613" s="188"/>
    </row>
    <row r="614" spans="1:11" ht="20.25" customHeight="1">
      <c r="A614" s="185"/>
      <c r="B614" s="188"/>
      <c r="C614" s="187"/>
      <c r="D614" s="188"/>
      <c r="E614" s="188"/>
      <c r="F614" s="30" t="s">
        <v>21</v>
      </c>
      <c r="G614" s="45">
        <v>0</v>
      </c>
      <c r="H614" s="45">
        <v>0</v>
      </c>
      <c r="I614" s="45">
        <v>0</v>
      </c>
      <c r="J614" s="188"/>
    </row>
    <row r="615" spans="1:11" ht="20.25" hidden="1" customHeight="1">
      <c r="A615" s="276" t="s">
        <v>287</v>
      </c>
      <c r="B615" s="277"/>
      <c r="C615" s="277"/>
      <c r="D615" s="277"/>
      <c r="E615" s="277"/>
      <c r="F615" s="277"/>
      <c r="G615" s="277"/>
      <c r="H615" s="277"/>
      <c r="I615" s="277"/>
      <c r="J615" s="278"/>
      <c r="K615" s="16"/>
    </row>
    <row r="616" spans="1:11" ht="20.25" hidden="1" customHeight="1">
      <c r="A616" s="187" t="s">
        <v>288</v>
      </c>
      <c r="B616" s="188" t="s">
        <v>289</v>
      </c>
      <c r="C616" s="187" t="s">
        <v>14</v>
      </c>
      <c r="D616" s="188" t="s">
        <v>15</v>
      </c>
      <c r="E616" s="198"/>
      <c r="F616" s="29" t="s">
        <v>16</v>
      </c>
      <c r="G616" s="45">
        <f>G617+G618+G619+G620</f>
        <v>0</v>
      </c>
      <c r="H616" s="45">
        <f>H617+H618+H619+H620</f>
        <v>0</v>
      </c>
      <c r="I616" s="45">
        <f>I617+I618+I619+I620</f>
        <v>0</v>
      </c>
      <c r="J616" s="188" t="s">
        <v>290</v>
      </c>
    </row>
    <row r="617" spans="1:11" ht="20.25" hidden="1" customHeight="1">
      <c r="A617" s="187"/>
      <c r="B617" s="188"/>
      <c r="C617" s="187"/>
      <c r="D617" s="188"/>
      <c r="E617" s="199"/>
      <c r="F617" s="30" t="s">
        <v>18</v>
      </c>
      <c r="G617" s="45">
        <v>0</v>
      </c>
      <c r="H617" s="45">
        <v>0</v>
      </c>
      <c r="I617" s="45">
        <v>0</v>
      </c>
      <c r="J617" s="188"/>
    </row>
    <row r="618" spans="1:11" ht="20.25" hidden="1" customHeight="1">
      <c r="A618" s="187"/>
      <c r="B618" s="188"/>
      <c r="C618" s="187"/>
      <c r="D618" s="188"/>
      <c r="E618" s="199"/>
      <c r="F618" s="30" t="s">
        <v>19</v>
      </c>
      <c r="G618" s="45">
        <v>0</v>
      </c>
      <c r="H618" s="45">
        <v>0</v>
      </c>
      <c r="I618" s="45">
        <v>0</v>
      </c>
      <c r="J618" s="188"/>
    </row>
    <row r="619" spans="1:11" ht="20.25" hidden="1" customHeight="1">
      <c r="A619" s="187"/>
      <c r="B619" s="188"/>
      <c r="C619" s="187"/>
      <c r="D619" s="188"/>
      <c r="E619" s="199"/>
      <c r="F619" s="30" t="s">
        <v>20</v>
      </c>
      <c r="G619" s="45">
        <v>0</v>
      </c>
      <c r="H619" s="45">
        <v>0</v>
      </c>
      <c r="I619" s="45">
        <v>0</v>
      </c>
      <c r="J619" s="188"/>
    </row>
    <row r="620" spans="1:11" ht="20.25" hidden="1" customHeight="1">
      <c r="A620" s="187"/>
      <c r="B620" s="188"/>
      <c r="C620" s="187"/>
      <c r="D620" s="188"/>
      <c r="E620" s="200"/>
      <c r="F620" s="30" t="s">
        <v>21</v>
      </c>
      <c r="G620" s="45">
        <v>0</v>
      </c>
      <c r="H620" s="45">
        <v>0</v>
      </c>
      <c r="I620" s="45">
        <v>0</v>
      </c>
      <c r="J620" s="188"/>
    </row>
    <row r="621" spans="1:11" ht="20.25" hidden="1" customHeight="1">
      <c r="A621" s="185" t="s">
        <v>291</v>
      </c>
      <c r="B621" s="186" t="s">
        <v>292</v>
      </c>
      <c r="C621" s="187" t="s">
        <v>14</v>
      </c>
      <c r="D621" s="188" t="s">
        <v>15</v>
      </c>
      <c r="E621" s="198"/>
      <c r="F621" s="29" t="s">
        <v>16</v>
      </c>
      <c r="G621" s="45">
        <f>G622+G623+G624+G625</f>
        <v>0</v>
      </c>
      <c r="H621" s="45">
        <f>H622+H623+H624+H625</f>
        <v>0</v>
      </c>
      <c r="I621" s="45">
        <f>I622+I623+I624+I625</f>
        <v>0</v>
      </c>
      <c r="J621" s="188" t="s">
        <v>293</v>
      </c>
    </row>
    <row r="622" spans="1:11" ht="20.25" hidden="1" customHeight="1">
      <c r="A622" s="185"/>
      <c r="B622" s="186"/>
      <c r="C622" s="187"/>
      <c r="D622" s="188"/>
      <c r="E622" s="199"/>
      <c r="F622" s="30" t="s">
        <v>18</v>
      </c>
      <c r="G622" s="45">
        <v>0</v>
      </c>
      <c r="H622" s="45">
        <v>0</v>
      </c>
      <c r="I622" s="45">
        <v>0</v>
      </c>
      <c r="J622" s="188"/>
    </row>
    <row r="623" spans="1:11" ht="20.25" hidden="1" customHeight="1">
      <c r="A623" s="185"/>
      <c r="B623" s="186"/>
      <c r="C623" s="187"/>
      <c r="D623" s="188"/>
      <c r="E623" s="199"/>
      <c r="F623" s="30" t="s">
        <v>19</v>
      </c>
      <c r="G623" s="45">
        <v>0</v>
      </c>
      <c r="H623" s="45">
        <v>0</v>
      </c>
      <c r="I623" s="45">
        <v>0</v>
      </c>
      <c r="J623" s="188"/>
    </row>
    <row r="624" spans="1:11" ht="20.25" hidden="1" customHeight="1">
      <c r="A624" s="185"/>
      <c r="B624" s="186"/>
      <c r="C624" s="187"/>
      <c r="D624" s="188"/>
      <c r="E624" s="199"/>
      <c r="F624" s="30" t="s">
        <v>20</v>
      </c>
      <c r="G624" s="45">
        <v>0</v>
      </c>
      <c r="H624" s="45">
        <v>0</v>
      </c>
      <c r="I624" s="45">
        <v>0</v>
      </c>
      <c r="J624" s="188"/>
    </row>
    <row r="625" spans="1:10" ht="20.25" hidden="1" customHeight="1">
      <c r="A625" s="185"/>
      <c r="B625" s="186"/>
      <c r="C625" s="187"/>
      <c r="D625" s="188"/>
      <c r="E625" s="200"/>
      <c r="F625" s="30" t="s">
        <v>21</v>
      </c>
      <c r="G625" s="45">
        <v>0</v>
      </c>
      <c r="H625" s="45">
        <v>0</v>
      </c>
      <c r="I625" s="45">
        <v>0</v>
      </c>
      <c r="J625" s="188"/>
    </row>
    <row r="626" spans="1:10" ht="20.25" hidden="1" customHeight="1">
      <c r="A626" s="185" t="s">
        <v>294</v>
      </c>
      <c r="B626" s="186" t="s">
        <v>295</v>
      </c>
      <c r="C626" s="187" t="s">
        <v>14</v>
      </c>
      <c r="D626" s="188" t="s">
        <v>15</v>
      </c>
      <c r="E626" s="198"/>
      <c r="F626" s="29" t="s">
        <v>16</v>
      </c>
      <c r="G626" s="45">
        <f>G627+G628+G629+G630</f>
        <v>0</v>
      </c>
      <c r="H626" s="45">
        <f>H627+H628+H629+H630</f>
        <v>0</v>
      </c>
      <c r="I626" s="45">
        <f>I627+I628+I629+I630</f>
        <v>0</v>
      </c>
      <c r="J626" s="188" t="s">
        <v>296</v>
      </c>
    </row>
    <row r="627" spans="1:10" ht="20.25" hidden="1" customHeight="1">
      <c r="A627" s="185"/>
      <c r="B627" s="186"/>
      <c r="C627" s="187"/>
      <c r="D627" s="188"/>
      <c r="E627" s="199"/>
      <c r="F627" s="30" t="s">
        <v>18</v>
      </c>
      <c r="G627" s="45">
        <v>0</v>
      </c>
      <c r="H627" s="45">
        <v>0</v>
      </c>
      <c r="I627" s="45">
        <v>0</v>
      </c>
      <c r="J627" s="188"/>
    </row>
    <row r="628" spans="1:10" ht="20.25" hidden="1" customHeight="1">
      <c r="A628" s="185"/>
      <c r="B628" s="186"/>
      <c r="C628" s="187"/>
      <c r="D628" s="188"/>
      <c r="E628" s="199"/>
      <c r="F628" s="30" t="s">
        <v>19</v>
      </c>
      <c r="G628" s="45">
        <v>0</v>
      </c>
      <c r="H628" s="45">
        <v>0</v>
      </c>
      <c r="I628" s="45">
        <v>0</v>
      </c>
      <c r="J628" s="188"/>
    </row>
    <row r="629" spans="1:10" ht="20.25" hidden="1" customHeight="1">
      <c r="A629" s="185"/>
      <c r="B629" s="186"/>
      <c r="C629" s="187"/>
      <c r="D629" s="188"/>
      <c r="E629" s="199"/>
      <c r="F629" s="30" t="s">
        <v>20</v>
      </c>
      <c r="G629" s="45">
        <v>0</v>
      </c>
      <c r="H629" s="45">
        <v>0</v>
      </c>
      <c r="I629" s="45">
        <v>0</v>
      </c>
      <c r="J629" s="188"/>
    </row>
    <row r="630" spans="1:10" ht="20.25" hidden="1" customHeight="1">
      <c r="A630" s="185"/>
      <c r="B630" s="186"/>
      <c r="C630" s="187"/>
      <c r="D630" s="188"/>
      <c r="E630" s="200"/>
      <c r="F630" s="30" t="s">
        <v>21</v>
      </c>
      <c r="G630" s="45">
        <v>0</v>
      </c>
      <c r="H630" s="45">
        <v>0</v>
      </c>
      <c r="I630" s="45">
        <v>0</v>
      </c>
      <c r="J630" s="188"/>
    </row>
    <row r="631" spans="1:10" ht="20.25" hidden="1" customHeight="1">
      <c r="A631" s="185" t="s">
        <v>297</v>
      </c>
      <c r="B631" s="186" t="s">
        <v>298</v>
      </c>
      <c r="C631" s="187" t="s">
        <v>14</v>
      </c>
      <c r="D631" s="210" t="s">
        <v>299</v>
      </c>
      <c r="E631" s="198"/>
      <c r="F631" s="29" t="s">
        <v>16</v>
      </c>
      <c r="G631" s="45">
        <f>G632+G633+G634+G635</f>
        <v>0</v>
      </c>
      <c r="H631" s="45">
        <f>H632+H633+H634+H635</f>
        <v>0</v>
      </c>
      <c r="I631" s="45">
        <f>I632+I633+I634+I635</f>
        <v>0</v>
      </c>
      <c r="J631" s="188" t="s">
        <v>300</v>
      </c>
    </row>
    <row r="632" spans="1:10" ht="20.25" hidden="1" customHeight="1">
      <c r="A632" s="185"/>
      <c r="B632" s="186"/>
      <c r="C632" s="187"/>
      <c r="D632" s="211"/>
      <c r="E632" s="199"/>
      <c r="F632" s="30" t="s">
        <v>18</v>
      </c>
      <c r="G632" s="45">
        <v>0</v>
      </c>
      <c r="H632" s="45">
        <v>0</v>
      </c>
      <c r="I632" s="45">
        <v>0</v>
      </c>
      <c r="J632" s="188"/>
    </row>
    <row r="633" spans="1:10" ht="20.25" hidden="1" customHeight="1">
      <c r="A633" s="185"/>
      <c r="B633" s="186"/>
      <c r="C633" s="187"/>
      <c r="D633" s="211"/>
      <c r="E633" s="199"/>
      <c r="F633" s="30" t="s">
        <v>19</v>
      </c>
      <c r="G633" s="45">
        <v>0</v>
      </c>
      <c r="H633" s="45">
        <v>0</v>
      </c>
      <c r="I633" s="45">
        <v>0</v>
      </c>
      <c r="J633" s="188"/>
    </row>
    <row r="634" spans="1:10" ht="20.25" hidden="1" customHeight="1">
      <c r="A634" s="185"/>
      <c r="B634" s="186"/>
      <c r="C634" s="187"/>
      <c r="D634" s="211"/>
      <c r="E634" s="199"/>
      <c r="F634" s="30" t="s">
        <v>20</v>
      </c>
      <c r="G634" s="45">
        <v>0</v>
      </c>
      <c r="H634" s="45">
        <v>0</v>
      </c>
      <c r="I634" s="45">
        <v>0</v>
      </c>
      <c r="J634" s="188"/>
    </row>
    <row r="635" spans="1:10" ht="20.25" hidden="1" customHeight="1">
      <c r="A635" s="185"/>
      <c r="B635" s="186"/>
      <c r="C635" s="187"/>
      <c r="D635" s="212"/>
      <c r="E635" s="200"/>
      <c r="F635" s="30" t="s">
        <v>21</v>
      </c>
      <c r="G635" s="45">
        <v>0</v>
      </c>
      <c r="H635" s="45">
        <v>0</v>
      </c>
      <c r="I635" s="45">
        <v>0</v>
      </c>
      <c r="J635" s="188"/>
    </row>
    <row r="636" spans="1:10" ht="20.25" hidden="1" customHeight="1">
      <c r="A636" s="185" t="s">
        <v>301</v>
      </c>
      <c r="B636" s="186" t="s">
        <v>302</v>
      </c>
      <c r="C636" s="187" t="s">
        <v>14</v>
      </c>
      <c r="D636" s="188" t="s">
        <v>15</v>
      </c>
      <c r="E636" s="198"/>
      <c r="F636" s="29" t="s">
        <v>16</v>
      </c>
      <c r="G636" s="45">
        <f>G637+G638+G639+G640</f>
        <v>0</v>
      </c>
      <c r="H636" s="45">
        <f>H637+H638+H639+H640</f>
        <v>0</v>
      </c>
      <c r="I636" s="45">
        <f>I637+I638+I639+I640</f>
        <v>0</v>
      </c>
      <c r="J636" s="188" t="s">
        <v>303</v>
      </c>
    </row>
    <row r="637" spans="1:10" ht="20.25" hidden="1" customHeight="1">
      <c r="A637" s="185"/>
      <c r="B637" s="186"/>
      <c r="C637" s="187"/>
      <c r="D637" s="188"/>
      <c r="E637" s="199"/>
      <c r="F637" s="30" t="s">
        <v>18</v>
      </c>
      <c r="G637" s="45">
        <v>0</v>
      </c>
      <c r="H637" s="45">
        <v>0</v>
      </c>
      <c r="I637" s="45">
        <v>0</v>
      </c>
      <c r="J637" s="188"/>
    </row>
    <row r="638" spans="1:10" ht="20.25" hidden="1" customHeight="1">
      <c r="A638" s="185"/>
      <c r="B638" s="186"/>
      <c r="C638" s="187"/>
      <c r="D638" s="188"/>
      <c r="E638" s="199"/>
      <c r="F638" s="30" t="s">
        <v>19</v>
      </c>
      <c r="G638" s="45">
        <v>0</v>
      </c>
      <c r="H638" s="45">
        <v>0</v>
      </c>
      <c r="I638" s="45">
        <v>0</v>
      </c>
      <c r="J638" s="188"/>
    </row>
    <row r="639" spans="1:10" ht="20.25" hidden="1" customHeight="1">
      <c r="A639" s="185"/>
      <c r="B639" s="186"/>
      <c r="C639" s="187"/>
      <c r="D639" s="188"/>
      <c r="E639" s="199"/>
      <c r="F639" s="30" t="s">
        <v>20</v>
      </c>
      <c r="G639" s="45">
        <v>0</v>
      </c>
      <c r="H639" s="45">
        <v>0</v>
      </c>
      <c r="I639" s="45">
        <v>0</v>
      </c>
      <c r="J639" s="188"/>
    </row>
    <row r="640" spans="1:10" ht="20.25" hidden="1" customHeight="1">
      <c r="A640" s="185"/>
      <c r="B640" s="186"/>
      <c r="C640" s="187"/>
      <c r="D640" s="188"/>
      <c r="E640" s="200"/>
      <c r="F640" s="30" t="s">
        <v>21</v>
      </c>
      <c r="G640" s="45">
        <v>0</v>
      </c>
      <c r="H640" s="45">
        <v>0</v>
      </c>
      <c r="I640" s="45">
        <v>0</v>
      </c>
      <c r="J640" s="188"/>
    </row>
    <row r="641" spans="1:10" ht="20.25" hidden="1" customHeight="1">
      <c r="A641" s="185" t="s">
        <v>304</v>
      </c>
      <c r="B641" s="186" t="s">
        <v>305</v>
      </c>
      <c r="C641" s="187" t="s">
        <v>14</v>
      </c>
      <c r="D641" s="188" t="s">
        <v>15</v>
      </c>
      <c r="E641" s="198"/>
      <c r="F641" s="29" t="s">
        <v>16</v>
      </c>
      <c r="G641" s="45">
        <f>G642+G643+G644+G645</f>
        <v>0</v>
      </c>
      <c r="H641" s="45">
        <f>H642+H643+H644+H645</f>
        <v>0</v>
      </c>
      <c r="I641" s="45">
        <f>I642+I643+I644+I645</f>
        <v>0</v>
      </c>
      <c r="J641" s="188" t="s">
        <v>306</v>
      </c>
    </row>
    <row r="642" spans="1:10" ht="20.25" hidden="1" customHeight="1">
      <c r="A642" s="185"/>
      <c r="B642" s="186"/>
      <c r="C642" s="187"/>
      <c r="D642" s="188"/>
      <c r="E642" s="199"/>
      <c r="F642" s="30" t="s">
        <v>18</v>
      </c>
      <c r="G642" s="45">
        <v>0</v>
      </c>
      <c r="H642" s="45">
        <v>0</v>
      </c>
      <c r="I642" s="45">
        <v>0</v>
      </c>
      <c r="J642" s="188"/>
    </row>
    <row r="643" spans="1:10" ht="20.25" hidden="1" customHeight="1">
      <c r="A643" s="185"/>
      <c r="B643" s="186"/>
      <c r="C643" s="187"/>
      <c r="D643" s="188"/>
      <c r="E643" s="199"/>
      <c r="F643" s="30" t="s">
        <v>19</v>
      </c>
      <c r="G643" s="45">
        <v>0</v>
      </c>
      <c r="H643" s="45">
        <v>0</v>
      </c>
      <c r="I643" s="45">
        <v>0</v>
      </c>
      <c r="J643" s="188"/>
    </row>
    <row r="644" spans="1:10" ht="20.25" hidden="1" customHeight="1">
      <c r="A644" s="185"/>
      <c r="B644" s="186"/>
      <c r="C644" s="187"/>
      <c r="D644" s="188"/>
      <c r="E644" s="199"/>
      <c r="F644" s="30" t="s">
        <v>20</v>
      </c>
      <c r="G644" s="45">
        <v>0</v>
      </c>
      <c r="H644" s="45">
        <v>0</v>
      </c>
      <c r="I644" s="45">
        <v>0</v>
      </c>
      <c r="J644" s="188"/>
    </row>
    <row r="645" spans="1:10" ht="20.25" hidden="1" customHeight="1">
      <c r="A645" s="185"/>
      <c r="B645" s="186"/>
      <c r="C645" s="187"/>
      <c r="D645" s="188"/>
      <c r="E645" s="200"/>
      <c r="F645" s="30" t="s">
        <v>21</v>
      </c>
      <c r="G645" s="45">
        <v>0</v>
      </c>
      <c r="H645" s="45">
        <v>0</v>
      </c>
      <c r="I645" s="45">
        <v>0</v>
      </c>
      <c r="J645" s="188"/>
    </row>
    <row r="646" spans="1:10" ht="20.25" hidden="1" customHeight="1">
      <c r="A646" s="185" t="s">
        <v>307</v>
      </c>
      <c r="B646" s="186" t="s">
        <v>308</v>
      </c>
      <c r="C646" s="187" t="s">
        <v>14</v>
      </c>
      <c r="D646" s="188" t="s">
        <v>15</v>
      </c>
      <c r="E646" s="198"/>
      <c r="F646" s="29" t="s">
        <v>16</v>
      </c>
      <c r="G646" s="45">
        <f>G647+G648+G649+G650</f>
        <v>0</v>
      </c>
      <c r="H646" s="45">
        <f>H647+H648+H649+H650</f>
        <v>0</v>
      </c>
      <c r="I646" s="45">
        <f>I647+I648+I649+I650</f>
        <v>0</v>
      </c>
      <c r="J646" s="188" t="s">
        <v>309</v>
      </c>
    </row>
    <row r="647" spans="1:10" ht="20.25" hidden="1" customHeight="1">
      <c r="A647" s="185"/>
      <c r="B647" s="186"/>
      <c r="C647" s="187"/>
      <c r="D647" s="188"/>
      <c r="E647" s="199"/>
      <c r="F647" s="30" t="s">
        <v>18</v>
      </c>
      <c r="G647" s="45">
        <v>0</v>
      </c>
      <c r="H647" s="45">
        <v>0</v>
      </c>
      <c r="I647" s="45">
        <v>0</v>
      </c>
      <c r="J647" s="188"/>
    </row>
    <row r="648" spans="1:10" ht="20.25" hidden="1" customHeight="1">
      <c r="A648" s="185"/>
      <c r="B648" s="186"/>
      <c r="C648" s="187"/>
      <c r="D648" s="188"/>
      <c r="E648" s="199"/>
      <c r="F648" s="30" t="s">
        <v>19</v>
      </c>
      <c r="G648" s="45">
        <v>0</v>
      </c>
      <c r="H648" s="45">
        <v>0</v>
      </c>
      <c r="I648" s="45">
        <v>0</v>
      </c>
      <c r="J648" s="188"/>
    </row>
    <row r="649" spans="1:10" ht="20.25" hidden="1" customHeight="1">
      <c r="A649" s="185"/>
      <c r="B649" s="186"/>
      <c r="C649" s="187"/>
      <c r="D649" s="188"/>
      <c r="E649" s="199"/>
      <c r="F649" s="30" t="s">
        <v>20</v>
      </c>
      <c r="G649" s="45">
        <v>0</v>
      </c>
      <c r="H649" s="45">
        <v>0</v>
      </c>
      <c r="I649" s="45">
        <v>0</v>
      </c>
      <c r="J649" s="188"/>
    </row>
    <row r="650" spans="1:10" ht="20.25" hidden="1" customHeight="1">
      <c r="A650" s="185"/>
      <c r="B650" s="186"/>
      <c r="C650" s="187"/>
      <c r="D650" s="188"/>
      <c r="E650" s="200"/>
      <c r="F650" s="30" t="s">
        <v>21</v>
      </c>
      <c r="G650" s="45">
        <v>0</v>
      </c>
      <c r="H650" s="45">
        <v>0</v>
      </c>
      <c r="I650" s="45">
        <v>0</v>
      </c>
      <c r="J650" s="188"/>
    </row>
    <row r="651" spans="1:10" ht="20.25" hidden="1" customHeight="1">
      <c r="A651" s="185" t="s">
        <v>310</v>
      </c>
      <c r="B651" s="186" t="s">
        <v>311</v>
      </c>
      <c r="C651" s="187" t="s">
        <v>14</v>
      </c>
      <c r="D651" s="188" t="s">
        <v>15</v>
      </c>
      <c r="E651" s="198"/>
      <c r="F651" s="29" t="s">
        <v>16</v>
      </c>
      <c r="G651" s="45">
        <f>G652+G653+G654+G655</f>
        <v>0</v>
      </c>
      <c r="H651" s="45">
        <f>H652+H653+H654+H655</f>
        <v>0</v>
      </c>
      <c r="I651" s="45">
        <f>I652+I653+I654+I655</f>
        <v>0</v>
      </c>
      <c r="J651" s="188" t="s">
        <v>312</v>
      </c>
    </row>
    <row r="652" spans="1:10" ht="20.25" hidden="1" customHeight="1">
      <c r="A652" s="185"/>
      <c r="B652" s="186"/>
      <c r="C652" s="187"/>
      <c r="D652" s="188"/>
      <c r="E652" s="199"/>
      <c r="F652" s="30" t="s">
        <v>18</v>
      </c>
      <c r="G652" s="45">
        <v>0</v>
      </c>
      <c r="H652" s="45">
        <v>0</v>
      </c>
      <c r="I652" s="45">
        <v>0</v>
      </c>
      <c r="J652" s="188"/>
    </row>
    <row r="653" spans="1:10" ht="20.25" hidden="1" customHeight="1">
      <c r="A653" s="185"/>
      <c r="B653" s="186"/>
      <c r="C653" s="187"/>
      <c r="D653" s="188"/>
      <c r="E653" s="199"/>
      <c r="F653" s="30" t="s">
        <v>19</v>
      </c>
      <c r="G653" s="45">
        <v>0</v>
      </c>
      <c r="H653" s="45">
        <v>0</v>
      </c>
      <c r="I653" s="45">
        <v>0</v>
      </c>
      <c r="J653" s="188"/>
    </row>
    <row r="654" spans="1:10" ht="20.25" hidden="1" customHeight="1">
      <c r="A654" s="185"/>
      <c r="B654" s="186"/>
      <c r="C654" s="187"/>
      <c r="D654" s="188"/>
      <c r="E654" s="199"/>
      <c r="F654" s="30" t="s">
        <v>20</v>
      </c>
      <c r="G654" s="45">
        <v>0</v>
      </c>
      <c r="H654" s="45">
        <v>0</v>
      </c>
      <c r="I654" s="45">
        <v>0</v>
      </c>
      <c r="J654" s="188"/>
    </row>
    <row r="655" spans="1:10" ht="20.25" hidden="1" customHeight="1">
      <c r="A655" s="185"/>
      <c r="B655" s="186"/>
      <c r="C655" s="187"/>
      <c r="D655" s="188"/>
      <c r="E655" s="200"/>
      <c r="F655" s="30" t="s">
        <v>21</v>
      </c>
      <c r="G655" s="45">
        <v>0</v>
      </c>
      <c r="H655" s="45">
        <v>0</v>
      </c>
      <c r="I655" s="45">
        <v>0</v>
      </c>
      <c r="J655" s="188"/>
    </row>
    <row r="656" spans="1:10" ht="20.25" hidden="1" customHeight="1">
      <c r="A656" s="185" t="s">
        <v>313</v>
      </c>
      <c r="B656" s="186" t="s">
        <v>314</v>
      </c>
      <c r="C656" s="187" t="s">
        <v>14</v>
      </c>
      <c r="D656" s="204" t="s">
        <v>441</v>
      </c>
      <c r="E656" s="198"/>
      <c r="F656" s="29" t="s">
        <v>16</v>
      </c>
      <c r="G656" s="45">
        <f>G657+G658+G659+G660</f>
        <v>0</v>
      </c>
      <c r="H656" s="45">
        <f>H657+H658+H659+H660</f>
        <v>0</v>
      </c>
      <c r="I656" s="45">
        <f>I657+I658+I659+I660</f>
        <v>0</v>
      </c>
      <c r="J656" s="188" t="s">
        <v>315</v>
      </c>
    </row>
    <row r="657" spans="1:11" ht="20.25" hidden="1" customHeight="1">
      <c r="A657" s="185"/>
      <c r="B657" s="186"/>
      <c r="C657" s="187"/>
      <c r="D657" s="205"/>
      <c r="E657" s="199"/>
      <c r="F657" s="30" t="s">
        <v>18</v>
      </c>
      <c r="G657" s="45">
        <v>0</v>
      </c>
      <c r="H657" s="45">
        <v>0</v>
      </c>
      <c r="I657" s="45">
        <v>0</v>
      </c>
      <c r="J657" s="188"/>
    </row>
    <row r="658" spans="1:11" ht="20.25" hidden="1" customHeight="1">
      <c r="A658" s="185"/>
      <c r="B658" s="186"/>
      <c r="C658" s="187"/>
      <c r="D658" s="205"/>
      <c r="E658" s="199"/>
      <c r="F658" s="30" t="s">
        <v>19</v>
      </c>
      <c r="G658" s="45">
        <v>0</v>
      </c>
      <c r="H658" s="45">
        <v>0</v>
      </c>
      <c r="I658" s="45">
        <v>0</v>
      </c>
      <c r="J658" s="188"/>
    </row>
    <row r="659" spans="1:11" ht="20.25" hidden="1" customHeight="1">
      <c r="A659" s="185"/>
      <c r="B659" s="186"/>
      <c r="C659" s="187"/>
      <c r="D659" s="205"/>
      <c r="E659" s="199"/>
      <c r="F659" s="30" t="s">
        <v>20</v>
      </c>
      <c r="G659" s="45">
        <v>0</v>
      </c>
      <c r="H659" s="45">
        <v>0</v>
      </c>
      <c r="I659" s="45">
        <v>0</v>
      </c>
      <c r="J659" s="188"/>
    </row>
    <row r="660" spans="1:11" ht="20.25" hidden="1" customHeight="1">
      <c r="A660" s="185"/>
      <c r="B660" s="186"/>
      <c r="C660" s="187"/>
      <c r="D660" s="206"/>
      <c r="E660" s="200"/>
      <c r="F660" s="30" t="s">
        <v>21</v>
      </c>
      <c r="G660" s="45">
        <v>0</v>
      </c>
      <c r="H660" s="45">
        <v>0</v>
      </c>
      <c r="I660" s="45">
        <v>0</v>
      </c>
      <c r="J660" s="188"/>
    </row>
    <row r="661" spans="1:11" ht="20.25" hidden="1" customHeight="1">
      <c r="A661" s="185" t="s">
        <v>316</v>
      </c>
      <c r="B661" s="188" t="s">
        <v>317</v>
      </c>
      <c r="C661" s="187" t="s">
        <v>14</v>
      </c>
      <c r="D661" s="210" t="s">
        <v>299</v>
      </c>
      <c r="E661" s="198"/>
      <c r="F661" s="29" t="s">
        <v>16</v>
      </c>
      <c r="G661" s="45">
        <f>G662+G663+G664+G665</f>
        <v>0</v>
      </c>
      <c r="H661" s="45">
        <f>H662+H663+H664+H665</f>
        <v>0</v>
      </c>
      <c r="I661" s="45">
        <f>I662+I663+I664+I665</f>
        <v>0</v>
      </c>
      <c r="J661" s="188" t="s">
        <v>306</v>
      </c>
    </row>
    <row r="662" spans="1:11" ht="20.25" hidden="1" customHeight="1">
      <c r="A662" s="185"/>
      <c r="B662" s="188"/>
      <c r="C662" s="187"/>
      <c r="D662" s="211"/>
      <c r="E662" s="199"/>
      <c r="F662" s="30" t="s">
        <v>18</v>
      </c>
      <c r="G662" s="45">
        <v>0</v>
      </c>
      <c r="H662" s="45">
        <v>0</v>
      </c>
      <c r="I662" s="45">
        <v>0</v>
      </c>
      <c r="J662" s="188"/>
    </row>
    <row r="663" spans="1:11" ht="20.25" hidden="1" customHeight="1">
      <c r="A663" s="185"/>
      <c r="B663" s="188"/>
      <c r="C663" s="187"/>
      <c r="D663" s="211"/>
      <c r="E663" s="199"/>
      <c r="F663" s="30" t="s">
        <v>19</v>
      </c>
      <c r="G663" s="45">
        <v>0</v>
      </c>
      <c r="H663" s="45">
        <v>0</v>
      </c>
      <c r="I663" s="45">
        <v>0</v>
      </c>
      <c r="J663" s="188"/>
    </row>
    <row r="664" spans="1:11" ht="20.25" hidden="1" customHeight="1">
      <c r="A664" s="185"/>
      <c r="B664" s="188"/>
      <c r="C664" s="187"/>
      <c r="D664" s="211"/>
      <c r="E664" s="199"/>
      <c r="F664" s="30" t="s">
        <v>20</v>
      </c>
      <c r="G664" s="45">
        <v>0</v>
      </c>
      <c r="H664" s="45">
        <v>0</v>
      </c>
      <c r="I664" s="45">
        <v>0</v>
      </c>
      <c r="J664" s="188"/>
    </row>
    <row r="665" spans="1:11" ht="20.25" hidden="1" customHeight="1">
      <c r="A665" s="185"/>
      <c r="B665" s="188"/>
      <c r="C665" s="187"/>
      <c r="D665" s="212"/>
      <c r="E665" s="200"/>
      <c r="F665" s="30" t="s">
        <v>21</v>
      </c>
      <c r="G665" s="45">
        <v>0</v>
      </c>
      <c r="H665" s="45">
        <v>0</v>
      </c>
      <c r="I665" s="45">
        <v>0</v>
      </c>
      <c r="J665" s="188"/>
    </row>
    <row r="666" spans="1:11" ht="20.25" customHeight="1">
      <c r="A666" s="279" t="s">
        <v>388</v>
      </c>
      <c r="B666" s="280"/>
      <c r="C666" s="280"/>
      <c r="D666" s="280"/>
      <c r="E666" s="280"/>
      <c r="F666" s="280"/>
      <c r="G666" s="280"/>
      <c r="H666" s="280"/>
      <c r="I666" s="280"/>
      <c r="J666" s="281"/>
      <c r="K666" s="12"/>
    </row>
    <row r="667" spans="1:11" ht="20.25" hidden="1" customHeight="1">
      <c r="A667" s="195" t="s">
        <v>318</v>
      </c>
      <c r="B667" s="196"/>
      <c r="C667" s="196"/>
      <c r="D667" s="196"/>
      <c r="E667" s="196"/>
      <c r="F667" s="196"/>
      <c r="G667" s="196"/>
      <c r="H667" s="196"/>
      <c r="I667" s="196"/>
      <c r="J667" s="197"/>
      <c r="K667" s="11"/>
    </row>
    <row r="668" spans="1:11" ht="20.25" hidden="1" customHeight="1">
      <c r="A668" s="185" t="s">
        <v>319</v>
      </c>
      <c r="B668" s="186" t="s">
        <v>320</v>
      </c>
      <c r="C668" s="187" t="s">
        <v>14</v>
      </c>
      <c r="D668" s="188" t="s">
        <v>442</v>
      </c>
      <c r="E668" s="198"/>
      <c r="F668" s="29" t="s">
        <v>16</v>
      </c>
      <c r="G668" s="45">
        <f>G669+G670+G671+G672</f>
        <v>0</v>
      </c>
      <c r="H668" s="45">
        <f>H669+H670+H671+H672</f>
        <v>0</v>
      </c>
      <c r="I668" s="45">
        <f>I669+I670+I671+I672</f>
        <v>0</v>
      </c>
      <c r="J668" s="188" t="s">
        <v>321</v>
      </c>
    </row>
    <row r="669" spans="1:11" ht="20.25" hidden="1" customHeight="1">
      <c r="A669" s="185"/>
      <c r="B669" s="186"/>
      <c r="C669" s="187"/>
      <c r="D669" s="188"/>
      <c r="E669" s="199"/>
      <c r="F669" s="30" t="s">
        <v>18</v>
      </c>
      <c r="G669" s="45">
        <v>0</v>
      </c>
      <c r="H669" s="45">
        <v>0</v>
      </c>
      <c r="I669" s="45">
        <v>0</v>
      </c>
      <c r="J669" s="188"/>
    </row>
    <row r="670" spans="1:11" ht="20.25" hidden="1" customHeight="1">
      <c r="A670" s="185"/>
      <c r="B670" s="186"/>
      <c r="C670" s="187"/>
      <c r="D670" s="188"/>
      <c r="E670" s="199"/>
      <c r="F670" s="30" t="s">
        <v>19</v>
      </c>
      <c r="G670" s="45">
        <v>0</v>
      </c>
      <c r="H670" s="45">
        <v>0</v>
      </c>
      <c r="I670" s="45">
        <v>0</v>
      </c>
      <c r="J670" s="188"/>
    </row>
    <row r="671" spans="1:11" ht="20.25" hidden="1" customHeight="1">
      <c r="A671" s="185"/>
      <c r="B671" s="186"/>
      <c r="C671" s="187"/>
      <c r="D671" s="188"/>
      <c r="E671" s="199"/>
      <c r="F671" s="30" t="s">
        <v>20</v>
      </c>
      <c r="G671" s="45">
        <v>0</v>
      </c>
      <c r="H671" s="45">
        <v>0</v>
      </c>
      <c r="I671" s="45">
        <v>0</v>
      </c>
      <c r="J671" s="188"/>
    </row>
    <row r="672" spans="1:11" ht="20.25" hidden="1" customHeight="1">
      <c r="A672" s="185"/>
      <c r="B672" s="186"/>
      <c r="C672" s="187"/>
      <c r="D672" s="188"/>
      <c r="E672" s="200"/>
      <c r="F672" s="30" t="s">
        <v>21</v>
      </c>
      <c r="G672" s="45">
        <v>0</v>
      </c>
      <c r="H672" s="45">
        <v>0</v>
      </c>
      <c r="I672" s="45">
        <v>0</v>
      </c>
      <c r="J672" s="188"/>
    </row>
    <row r="673" spans="1:11" ht="20.25" hidden="1" customHeight="1">
      <c r="A673" s="185" t="s">
        <v>322</v>
      </c>
      <c r="B673" s="188" t="s">
        <v>323</v>
      </c>
      <c r="C673" s="187" t="s">
        <v>14</v>
      </c>
      <c r="D673" s="188" t="s">
        <v>442</v>
      </c>
      <c r="E673" s="198"/>
      <c r="F673" s="29" t="s">
        <v>16</v>
      </c>
      <c r="G673" s="45">
        <f>G674+G675+G676+G677</f>
        <v>0</v>
      </c>
      <c r="H673" s="45">
        <f>H674+H675+H676+H677</f>
        <v>0</v>
      </c>
      <c r="I673" s="45">
        <f>I674+I675+I676+I677</f>
        <v>0</v>
      </c>
      <c r="J673" s="188" t="s">
        <v>324</v>
      </c>
    </row>
    <row r="674" spans="1:11" ht="20.25" hidden="1" customHeight="1">
      <c r="A674" s="185"/>
      <c r="B674" s="188"/>
      <c r="C674" s="187"/>
      <c r="D674" s="188"/>
      <c r="E674" s="199"/>
      <c r="F674" s="30" t="s">
        <v>18</v>
      </c>
      <c r="G674" s="45">
        <v>0</v>
      </c>
      <c r="H674" s="45">
        <v>0</v>
      </c>
      <c r="I674" s="45">
        <v>0</v>
      </c>
      <c r="J674" s="188"/>
    </row>
    <row r="675" spans="1:11" ht="20.25" hidden="1" customHeight="1">
      <c r="A675" s="185"/>
      <c r="B675" s="188"/>
      <c r="C675" s="187"/>
      <c r="D675" s="188"/>
      <c r="E675" s="199"/>
      <c r="F675" s="30" t="s">
        <v>19</v>
      </c>
      <c r="G675" s="45">
        <v>0</v>
      </c>
      <c r="H675" s="45">
        <v>0</v>
      </c>
      <c r="I675" s="45">
        <v>0</v>
      </c>
      <c r="J675" s="188"/>
    </row>
    <row r="676" spans="1:11" ht="20.25" hidden="1" customHeight="1">
      <c r="A676" s="185"/>
      <c r="B676" s="188"/>
      <c r="C676" s="187"/>
      <c r="D676" s="188"/>
      <c r="E676" s="199"/>
      <c r="F676" s="30" t="s">
        <v>20</v>
      </c>
      <c r="G676" s="45">
        <v>0</v>
      </c>
      <c r="H676" s="45">
        <v>0</v>
      </c>
      <c r="I676" s="45">
        <v>0</v>
      </c>
      <c r="J676" s="188"/>
    </row>
    <row r="677" spans="1:11" ht="20.25" hidden="1" customHeight="1">
      <c r="A677" s="185"/>
      <c r="B677" s="188"/>
      <c r="C677" s="187"/>
      <c r="D677" s="188"/>
      <c r="E677" s="200"/>
      <c r="F677" s="30" t="s">
        <v>21</v>
      </c>
      <c r="G677" s="45">
        <v>0</v>
      </c>
      <c r="H677" s="45">
        <v>0</v>
      </c>
      <c r="I677" s="45">
        <v>0</v>
      </c>
      <c r="J677" s="188"/>
    </row>
    <row r="678" spans="1:11" ht="20.25" hidden="1" customHeight="1">
      <c r="A678" s="185" t="s">
        <v>325</v>
      </c>
      <c r="B678" s="186" t="s">
        <v>326</v>
      </c>
      <c r="C678" s="187" t="s">
        <v>14</v>
      </c>
      <c r="D678" s="188" t="s">
        <v>442</v>
      </c>
      <c r="E678" s="189"/>
      <c r="F678" s="29" t="s">
        <v>16</v>
      </c>
      <c r="G678" s="45">
        <f>G679+G680+G681+G682</f>
        <v>0</v>
      </c>
      <c r="H678" s="45">
        <f>H679+H680+H681+H682</f>
        <v>0</v>
      </c>
      <c r="I678" s="45">
        <f>I679+I680+I681+I682</f>
        <v>0</v>
      </c>
      <c r="J678" s="188" t="s">
        <v>327</v>
      </c>
    </row>
    <row r="679" spans="1:11" ht="20.25" hidden="1" customHeight="1">
      <c r="A679" s="185"/>
      <c r="B679" s="186"/>
      <c r="C679" s="187"/>
      <c r="D679" s="188"/>
      <c r="E679" s="190"/>
      <c r="F679" s="30" t="s">
        <v>18</v>
      </c>
      <c r="G679" s="45">
        <v>0</v>
      </c>
      <c r="H679" s="45">
        <v>0</v>
      </c>
      <c r="I679" s="45">
        <v>0</v>
      </c>
      <c r="J679" s="188"/>
    </row>
    <row r="680" spans="1:11" ht="20.25" hidden="1" customHeight="1">
      <c r="A680" s="185"/>
      <c r="B680" s="186"/>
      <c r="C680" s="187"/>
      <c r="D680" s="188"/>
      <c r="E680" s="190"/>
      <c r="F680" s="30" t="s">
        <v>19</v>
      </c>
      <c r="G680" s="45">
        <v>0</v>
      </c>
      <c r="H680" s="45">
        <v>0</v>
      </c>
      <c r="I680" s="45">
        <v>0</v>
      </c>
      <c r="J680" s="188"/>
    </row>
    <row r="681" spans="1:11" ht="20.25" hidden="1" customHeight="1">
      <c r="A681" s="185"/>
      <c r="B681" s="186"/>
      <c r="C681" s="187"/>
      <c r="D681" s="188"/>
      <c r="E681" s="190"/>
      <c r="F681" s="30" t="s">
        <v>20</v>
      </c>
      <c r="G681" s="45">
        <v>0</v>
      </c>
      <c r="H681" s="45">
        <v>0</v>
      </c>
      <c r="I681" s="45">
        <v>0</v>
      </c>
      <c r="J681" s="188"/>
    </row>
    <row r="682" spans="1:11" ht="20.25" hidden="1" customHeight="1">
      <c r="A682" s="185"/>
      <c r="B682" s="186"/>
      <c r="C682" s="187"/>
      <c r="D682" s="188"/>
      <c r="E682" s="191"/>
      <c r="F682" s="30" t="s">
        <v>21</v>
      </c>
      <c r="G682" s="45">
        <v>0</v>
      </c>
      <c r="H682" s="45">
        <v>0</v>
      </c>
      <c r="I682" s="45">
        <v>0</v>
      </c>
      <c r="J682" s="188"/>
    </row>
    <row r="683" spans="1:11" ht="20.25" hidden="1" customHeight="1">
      <c r="A683" s="185" t="s">
        <v>328</v>
      </c>
      <c r="B683" s="186" t="s">
        <v>329</v>
      </c>
      <c r="C683" s="187" t="s">
        <v>14</v>
      </c>
      <c r="D683" s="188" t="s">
        <v>442</v>
      </c>
      <c r="E683" s="198"/>
      <c r="F683" s="29" t="s">
        <v>16</v>
      </c>
      <c r="G683" s="45">
        <f>G684+G685+G686+G687</f>
        <v>0</v>
      </c>
      <c r="H683" s="45">
        <f>H684+H685+H686+H687</f>
        <v>0</v>
      </c>
      <c r="I683" s="45">
        <f>I684+I685+I686+I687</f>
        <v>0</v>
      </c>
      <c r="J683" s="188" t="s">
        <v>330</v>
      </c>
    </row>
    <row r="684" spans="1:11" ht="20.25" hidden="1" customHeight="1">
      <c r="A684" s="185"/>
      <c r="B684" s="186"/>
      <c r="C684" s="187"/>
      <c r="D684" s="188"/>
      <c r="E684" s="199"/>
      <c r="F684" s="30" t="s">
        <v>18</v>
      </c>
      <c r="G684" s="45">
        <v>0</v>
      </c>
      <c r="H684" s="45">
        <v>0</v>
      </c>
      <c r="I684" s="45">
        <v>0</v>
      </c>
      <c r="J684" s="188"/>
    </row>
    <row r="685" spans="1:11" ht="20.25" hidden="1" customHeight="1">
      <c r="A685" s="185"/>
      <c r="B685" s="186"/>
      <c r="C685" s="187"/>
      <c r="D685" s="188"/>
      <c r="E685" s="199"/>
      <c r="F685" s="30" t="s">
        <v>19</v>
      </c>
      <c r="G685" s="45">
        <v>0</v>
      </c>
      <c r="H685" s="45">
        <v>0</v>
      </c>
      <c r="I685" s="45">
        <v>0</v>
      </c>
      <c r="J685" s="188"/>
    </row>
    <row r="686" spans="1:11" ht="20.25" hidden="1" customHeight="1">
      <c r="A686" s="185"/>
      <c r="B686" s="186"/>
      <c r="C686" s="187"/>
      <c r="D686" s="188"/>
      <c r="E686" s="199"/>
      <c r="F686" s="30" t="s">
        <v>20</v>
      </c>
      <c r="G686" s="45">
        <v>0</v>
      </c>
      <c r="H686" s="45">
        <v>0</v>
      </c>
      <c r="I686" s="45">
        <v>0</v>
      </c>
      <c r="J686" s="188"/>
    </row>
    <row r="687" spans="1:11" ht="20.25" hidden="1" customHeight="1">
      <c r="A687" s="185"/>
      <c r="B687" s="186"/>
      <c r="C687" s="187"/>
      <c r="D687" s="188"/>
      <c r="E687" s="200"/>
      <c r="F687" s="30" t="s">
        <v>21</v>
      </c>
      <c r="G687" s="45">
        <v>0</v>
      </c>
      <c r="H687" s="45">
        <v>0</v>
      </c>
      <c r="I687" s="45">
        <v>0</v>
      </c>
      <c r="J687" s="188"/>
    </row>
    <row r="688" spans="1:11" ht="20.25" customHeight="1">
      <c r="A688" s="221" t="s">
        <v>331</v>
      </c>
      <c r="B688" s="222"/>
      <c r="C688" s="222"/>
      <c r="D688" s="222"/>
      <c r="E688" s="222"/>
      <c r="F688" s="222"/>
      <c r="G688" s="222"/>
      <c r="H688" s="222"/>
      <c r="I688" s="222"/>
      <c r="J688" s="272"/>
      <c r="K688" s="11"/>
    </row>
    <row r="689" spans="1:10" ht="20.25" hidden="1" customHeight="1">
      <c r="A689" s="207" t="s">
        <v>332</v>
      </c>
      <c r="B689" s="210" t="s">
        <v>333</v>
      </c>
      <c r="C689" s="207" t="s">
        <v>14</v>
      </c>
      <c r="D689" s="210" t="s">
        <v>480</v>
      </c>
      <c r="E689" s="198"/>
      <c r="F689" s="29" t="s">
        <v>16</v>
      </c>
      <c r="G689" s="45">
        <f>G690+G691+G692+G693</f>
        <v>0</v>
      </c>
      <c r="H689" s="45">
        <f>H690+H691+H692+H693</f>
        <v>0</v>
      </c>
      <c r="I689" s="45">
        <f>I690+I691+I692+I693</f>
        <v>0</v>
      </c>
      <c r="J689" s="210" t="s">
        <v>334</v>
      </c>
    </row>
    <row r="690" spans="1:10" ht="20.25" hidden="1" customHeight="1">
      <c r="A690" s="208"/>
      <c r="B690" s="211"/>
      <c r="C690" s="208"/>
      <c r="D690" s="211"/>
      <c r="E690" s="199"/>
      <c r="F690" s="30" t="s">
        <v>18</v>
      </c>
      <c r="G690" s="45">
        <v>0</v>
      </c>
      <c r="H690" s="45">
        <v>0</v>
      </c>
      <c r="I690" s="45">
        <v>0</v>
      </c>
      <c r="J690" s="211"/>
    </row>
    <row r="691" spans="1:10" ht="20.25" hidden="1" customHeight="1">
      <c r="A691" s="208"/>
      <c r="B691" s="211"/>
      <c r="C691" s="208"/>
      <c r="D691" s="211"/>
      <c r="E691" s="199"/>
      <c r="F691" s="30" t="s">
        <v>19</v>
      </c>
      <c r="G691" s="45">
        <v>0</v>
      </c>
      <c r="H691" s="45">
        <v>0</v>
      </c>
      <c r="I691" s="45">
        <v>0</v>
      </c>
      <c r="J691" s="211"/>
    </row>
    <row r="692" spans="1:10" ht="20.25" hidden="1" customHeight="1">
      <c r="A692" s="208"/>
      <c r="B692" s="211"/>
      <c r="C692" s="208"/>
      <c r="D692" s="211"/>
      <c r="E692" s="199"/>
      <c r="F692" s="30" t="s">
        <v>20</v>
      </c>
      <c r="G692" s="45">
        <v>0</v>
      </c>
      <c r="H692" s="45">
        <v>0</v>
      </c>
      <c r="I692" s="45">
        <v>0</v>
      </c>
      <c r="J692" s="211"/>
    </row>
    <row r="693" spans="1:10" ht="20.25" hidden="1" customHeight="1">
      <c r="A693" s="209"/>
      <c r="B693" s="212"/>
      <c r="C693" s="209"/>
      <c r="D693" s="212"/>
      <c r="E693" s="200"/>
      <c r="F693" s="30" t="s">
        <v>21</v>
      </c>
      <c r="G693" s="45">
        <v>0</v>
      </c>
      <c r="H693" s="45">
        <v>0</v>
      </c>
      <c r="I693" s="45">
        <v>0</v>
      </c>
      <c r="J693" s="212"/>
    </row>
    <row r="694" spans="1:10" ht="20.25" customHeight="1">
      <c r="A694" s="185" t="s">
        <v>335</v>
      </c>
      <c r="B694" s="186" t="s">
        <v>336</v>
      </c>
      <c r="C694" s="187" t="s">
        <v>14</v>
      </c>
      <c r="D694" s="188" t="s">
        <v>416</v>
      </c>
      <c r="E694" s="188" t="s">
        <v>338</v>
      </c>
      <c r="F694" s="29" t="s">
        <v>16</v>
      </c>
      <c r="G694" s="49">
        <f>G695+G696+G697+G698</f>
        <v>25000</v>
      </c>
      <c r="H694" s="45">
        <f>H695+H696+H697+H698</f>
        <v>0</v>
      </c>
      <c r="I694" s="45">
        <f>I695+I696+I697+I698</f>
        <v>0</v>
      </c>
      <c r="J694" s="188" t="s">
        <v>428</v>
      </c>
    </row>
    <row r="695" spans="1:10" ht="20.25" customHeight="1">
      <c r="A695" s="185"/>
      <c r="B695" s="186"/>
      <c r="C695" s="187"/>
      <c r="D695" s="188"/>
      <c r="E695" s="188"/>
      <c r="F695" s="30" t="s">
        <v>18</v>
      </c>
      <c r="G695" s="49">
        <v>0</v>
      </c>
      <c r="H695" s="45">
        <v>0</v>
      </c>
      <c r="I695" s="45">
        <v>0</v>
      </c>
      <c r="J695" s="188"/>
    </row>
    <row r="696" spans="1:10" ht="20.25" customHeight="1">
      <c r="A696" s="185"/>
      <c r="B696" s="186"/>
      <c r="C696" s="187"/>
      <c r="D696" s="188"/>
      <c r="E696" s="188"/>
      <c r="F696" s="30" t="s">
        <v>19</v>
      </c>
      <c r="G696" s="50">
        <v>20000</v>
      </c>
      <c r="H696" s="45">
        <v>0</v>
      </c>
      <c r="I696" s="45">
        <v>0</v>
      </c>
      <c r="J696" s="188"/>
    </row>
    <row r="697" spans="1:10" ht="20.25" customHeight="1">
      <c r="A697" s="185"/>
      <c r="B697" s="186"/>
      <c r="C697" s="187"/>
      <c r="D697" s="188"/>
      <c r="E697" s="188"/>
      <c r="F697" s="30" t="s">
        <v>20</v>
      </c>
      <c r="G697" s="50">
        <v>2600</v>
      </c>
      <c r="H697" s="45">
        <v>0</v>
      </c>
      <c r="I697" s="45">
        <v>0</v>
      </c>
      <c r="J697" s="188"/>
    </row>
    <row r="698" spans="1:10" ht="20.25" customHeight="1">
      <c r="A698" s="185"/>
      <c r="B698" s="186"/>
      <c r="C698" s="187"/>
      <c r="D698" s="188"/>
      <c r="E698" s="188"/>
      <c r="F698" s="30" t="s">
        <v>21</v>
      </c>
      <c r="G698" s="50">
        <v>2400</v>
      </c>
      <c r="H698" s="45">
        <v>0</v>
      </c>
      <c r="I698" s="45">
        <v>0</v>
      </c>
      <c r="J698" s="188"/>
    </row>
    <row r="699" spans="1:10" ht="20.25" hidden="1" customHeight="1">
      <c r="A699" s="185" t="s">
        <v>337</v>
      </c>
      <c r="B699" s="282" t="s">
        <v>481</v>
      </c>
      <c r="C699" s="187">
        <v>2025</v>
      </c>
      <c r="D699" s="188" t="s">
        <v>416</v>
      </c>
      <c r="E699" s="188"/>
      <c r="F699" s="29" t="s">
        <v>16</v>
      </c>
      <c r="G699" s="49">
        <v>0</v>
      </c>
      <c r="H699" s="45">
        <f>H700+H701+H702+H703</f>
        <v>0</v>
      </c>
      <c r="I699" s="45">
        <f>I700+I701+I702+I703</f>
        <v>0</v>
      </c>
      <c r="J699" s="188" t="s">
        <v>485</v>
      </c>
    </row>
    <row r="700" spans="1:10" ht="20.25" hidden="1" customHeight="1">
      <c r="A700" s="185"/>
      <c r="B700" s="282"/>
      <c r="C700" s="187"/>
      <c r="D700" s="188"/>
      <c r="E700" s="188"/>
      <c r="F700" s="30" t="s">
        <v>18</v>
      </c>
      <c r="G700" s="49">
        <v>0</v>
      </c>
      <c r="H700" s="45">
        <v>0</v>
      </c>
      <c r="I700" s="45">
        <v>0</v>
      </c>
      <c r="J700" s="188"/>
    </row>
    <row r="701" spans="1:10" ht="20.25" hidden="1" customHeight="1">
      <c r="A701" s="185"/>
      <c r="B701" s="282"/>
      <c r="C701" s="187"/>
      <c r="D701" s="188"/>
      <c r="E701" s="188"/>
      <c r="F701" s="30" t="s">
        <v>19</v>
      </c>
      <c r="G701" s="50">
        <v>0</v>
      </c>
      <c r="H701" s="45">
        <v>0</v>
      </c>
      <c r="I701" s="45">
        <v>0</v>
      </c>
      <c r="J701" s="188"/>
    </row>
    <row r="702" spans="1:10" ht="20.25" hidden="1" customHeight="1">
      <c r="A702" s="185"/>
      <c r="B702" s="282"/>
      <c r="C702" s="187"/>
      <c r="D702" s="188"/>
      <c r="E702" s="188"/>
      <c r="F702" s="30" t="s">
        <v>20</v>
      </c>
      <c r="G702" s="50">
        <v>0</v>
      </c>
      <c r="H702" s="45">
        <v>0</v>
      </c>
      <c r="I702" s="45">
        <v>0</v>
      </c>
      <c r="J702" s="188"/>
    </row>
    <row r="703" spans="1:10" ht="20.25" hidden="1" customHeight="1">
      <c r="A703" s="185"/>
      <c r="B703" s="282"/>
      <c r="C703" s="187"/>
      <c r="D703" s="188"/>
      <c r="E703" s="188"/>
      <c r="F703" s="30" t="s">
        <v>21</v>
      </c>
      <c r="G703" s="50">
        <v>0</v>
      </c>
      <c r="H703" s="45">
        <v>0</v>
      </c>
      <c r="I703" s="45">
        <v>0</v>
      </c>
      <c r="J703" s="188"/>
    </row>
    <row r="704" spans="1:10" ht="20.25" hidden="1" customHeight="1">
      <c r="A704" s="185" t="s">
        <v>339</v>
      </c>
      <c r="B704" s="282" t="s">
        <v>482</v>
      </c>
      <c r="C704" s="187" t="s">
        <v>14</v>
      </c>
      <c r="D704" s="188" t="s">
        <v>443</v>
      </c>
      <c r="E704" s="198"/>
      <c r="F704" s="29" t="s">
        <v>16</v>
      </c>
      <c r="G704" s="45">
        <v>0</v>
      </c>
      <c r="H704" s="45">
        <f>H705+H706+H707+H708</f>
        <v>0</v>
      </c>
      <c r="I704" s="45">
        <f>I705+I706+I707+I708</f>
        <v>0</v>
      </c>
      <c r="J704" s="188" t="s">
        <v>340</v>
      </c>
    </row>
    <row r="705" spans="1:10" ht="20.25" hidden="1" customHeight="1">
      <c r="A705" s="185"/>
      <c r="B705" s="282"/>
      <c r="C705" s="187"/>
      <c r="D705" s="188"/>
      <c r="E705" s="199"/>
      <c r="F705" s="30" t="s">
        <v>18</v>
      </c>
      <c r="G705" s="45">
        <v>0</v>
      </c>
      <c r="H705" s="45">
        <v>0</v>
      </c>
      <c r="I705" s="45">
        <v>0</v>
      </c>
      <c r="J705" s="188"/>
    </row>
    <row r="706" spans="1:10" ht="20.25" hidden="1" customHeight="1">
      <c r="A706" s="185"/>
      <c r="B706" s="282"/>
      <c r="C706" s="187"/>
      <c r="D706" s="188"/>
      <c r="E706" s="199"/>
      <c r="F706" s="30" t="s">
        <v>19</v>
      </c>
      <c r="G706" s="45">
        <v>0</v>
      </c>
      <c r="H706" s="45">
        <v>0</v>
      </c>
      <c r="I706" s="45">
        <v>0</v>
      </c>
      <c r="J706" s="188"/>
    </row>
    <row r="707" spans="1:10" ht="20.25" hidden="1" customHeight="1">
      <c r="A707" s="185"/>
      <c r="B707" s="282"/>
      <c r="C707" s="187"/>
      <c r="D707" s="188"/>
      <c r="E707" s="199"/>
      <c r="F707" s="30" t="s">
        <v>20</v>
      </c>
      <c r="G707" s="45">
        <v>0</v>
      </c>
      <c r="H707" s="45">
        <v>0</v>
      </c>
      <c r="I707" s="45">
        <v>0</v>
      </c>
      <c r="J707" s="188"/>
    </row>
    <row r="708" spans="1:10" ht="20.25" hidden="1" customHeight="1">
      <c r="A708" s="185"/>
      <c r="B708" s="282"/>
      <c r="C708" s="187"/>
      <c r="D708" s="188"/>
      <c r="E708" s="200"/>
      <c r="F708" s="30" t="s">
        <v>21</v>
      </c>
      <c r="G708" s="45">
        <v>0</v>
      </c>
      <c r="H708" s="45">
        <v>0</v>
      </c>
      <c r="I708" s="45">
        <v>0</v>
      </c>
      <c r="J708" s="188"/>
    </row>
    <row r="709" spans="1:10" ht="20.25" hidden="1" customHeight="1">
      <c r="A709" s="185" t="s">
        <v>341</v>
      </c>
      <c r="B709" s="186" t="s">
        <v>342</v>
      </c>
      <c r="C709" s="187" t="s">
        <v>14</v>
      </c>
      <c r="D709" s="188" t="s">
        <v>416</v>
      </c>
      <c r="E709" s="198"/>
      <c r="F709" s="29" t="s">
        <v>16</v>
      </c>
      <c r="G709" s="45">
        <f>G710+G711+G712+G713</f>
        <v>0</v>
      </c>
      <c r="H709" s="45">
        <f>H710+H711+H712+H713</f>
        <v>0</v>
      </c>
      <c r="I709" s="45">
        <f>I710+I711+I712+I713</f>
        <v>0</v>
      </c>
      <c r="J709" s="188" t="s">
        <v>343</v>
      </c>
    </row>
    <row r="710" spans="1:10" ht="20.25" hidden="1" customHeight="1">
      <c r="A710" s="185"/>
      <c r="B710" s="186"/>
      <c r="C710" s="187"/>
      <c r="D710" s="188"/>
      <c r="E710" s="199"/>
      <c r="F710" s="30" t="s">
        <v>18</v>
      </c>
      <c r="G710" s="45">
        <v>0</v>
      </c>
      <c r="H710" s="45">
        <v>0</v>
      </c>
      <c r="I710" s="45">
        <v>0</v>
      </c>
      <c r="J710" s="188"/>
    </row>
    <row r="711" spans="1:10" ht="20.25" hidden="1" customHeight="1">
      <c r="A711" s="185"/>
      <c r="B711" s="186"/>
      <c r="C711" s="187"/>
      <c r="D711" s="188"/>
      <c r="E711" s="199"/>
      <c r="F711" s="30" t="s">
        <v>19</v>
      </c>
      <c r="G711" s="45">
        <v>0</v>
      </c>
      <c r="H711" s="45">
        <v>0</v>
      </c>
      <c r="I711" s="45">
        <v>0</v>
      </c>
      <c r="J711" s="188"/>
    </row>
    <row r="712" spans="1:10" ht="20.25" hidden="1" customHeight="1">
      <c r="A712" s="185"/>
      <c r="B712" s="186"/>
      <c r="C712" s="187"/>
      <c r="D712" s="188"/>
      <c r="E712" s="199"/>
      <c r="F712" s="30" t="s">
        <v>20</v>
      </c>
      <c r="G712" s="45">
        <v>0</v>
      </c>
      <c r="H712" s="45">
        <v>0</v>
      </c>
      <c r="I712" s="45">
        <v>0</v>
      </c>
      <c r="J712" s="188"/>
    </row>
    <row r="713" spans="1:10" ht="20.25" hidden="1" customHeight="1">
      <c r="A713" s="185"/>
      <c r="B713" s="186"/>
      <c r="C713" s="187"/>
      <c r="D713" s="188"/>
      <c r="E713" s="200"/>
      <c r="F713" s="30" t="s">
        <v>21</v>
      </c>
      <c r="G713" s="45">
        <v>0</v>
      </c>
      <c r="H713" s="45">
        <v>0</v>
      </c>
      <c r="I713" s="45">
        <v>0</v>
      </c>
      <c r="J713" s="188"/>
    </row>
    <row r="714" spans="1:10" ht="20.25" hidden="1" customHeight="1">
      <c r="A714" s="185" t="s">
        <v>344</v>
      </c>
      <c r="B714" s="186" t="s">
        <v>345</v>
      </c>
      <c r="C714" s="187" t="s">
        <v>14</v>
      </c>
      <c r="D714" s="188" t="s">
        <v>416</v>
      </c>
      <c r="E714" s="198"/>
      <c r="F714" s="29" t="s">
        <v>16</v>
      </c>
      <c r="G714" s="45">
        <f>G715+G716+G717+G718</f>
        <v>0</v>
      </c>
      <c r="H714" s="45">
        <f>H715+H716+H717+H718</f>
        <v>0</v>
      </c>
      <c r="I714" s="45">
        <f>I715+I716+I717+I718</f>
        <v>0</v>
      </c>
      <c r="J714" s="188" t="s">
        <v>346</v>
      </c>
    </row>
    <row r="715" spans="1:10" ht="20.25" hidden="1" customHeight="1">
      <c r="A715" s="185"/>
      <c r="B715" s="186"/>
      <c r="C715" s="187"/>
      <c r="D715" s="188"/>
      <c r="E715" s="199"/>
      <c r="F715" s="30" t="s">
        <v>18</v>
      </c>
      <c r="G715" s="45">
        <v>0</v>
      </c>
      <c r="H715" s="45">
        <v>0</v>
      </c>
      <c r="I715" s="45">
        <v>0</v>
      </c>
      <c r="J715" s="188"/>
    </row>
    <row r="716" spans="1:10" ht="20.25" hidden="1" customHeight="1">
      <c r="A716" s="185"/>
      <c r="B716" s="186"/>
      <c r="C716" s="187"/>
      <c r="D716" s="188"/>
      <c r="E716" s="199"/>
      <c r="F716" s="30" t="s">
        <v>19</v>
      </c>
      <c r="G716" s="45">
        <v>0</v>
      </c>
      <c r="H716" s="45">
        <v>0</v>
      </c>
      <c r="I716" s="45">
        <v>0</v>
      </c>
      <c r="J716" s="188"/>
    </row>
    <row r="717" spans="1:10" ht="20.25" hidden="1" customHeight="1">
      <c r="A717" s="185"/>
      <c r="B717" s="186"/>
      <c r="C717" s="187"/>
      <c r="D717" s="188"/>
      <c r="E717" s="199"/>
      <c r="F717" s="30" t="s">
        <v>20</v>
      </c>
      <c r="G717" s="45">
        <v>0</v>
      </c>
      <c r="H717" s="45">
        <v>0</v>
      </c>
      <c r="I717" s="45">
        <v>0</v>
      </c>
      <c r="J717" s="188"/>
    </row>
    <row r="718" spans="1:10" ht="20.25" hidden="1" customHeight="1">
      <c r="A718" s="185"/>
      <c r="B718" s="186"/>
      <c r="C718" s="187"/>
      <c r="D718" s="188"/>
      <c r="E718" s="200"/>
      <c r="F718" s="30" t="s">
        <v>21</v>
      </c>
      <c r="G718" s="45">
        <v>0</v>
      </c>
      <c r="H718" s="45">
        <v>0</v>
      </c>
      <c r="I718" s="45">
        <v>0</v>
      </c>
      <c r="J718" s="188"/>
    </row>
    <row r="719" spans="1:10" ht="20.25" hidden="1" customHeight="1">
      <c r="A719" s="185" t="s">
        <v>347</v>
      </c>
      <c r="B719" s="186" t="s">
        <v>348</v>
      </c>
      <c r="C719" s="187" t="s">
        <v>14</v>
      </c>
      <c r="D719" s="188" t="s">
        <v>416</v>
      </c>
      <c r="E719" s="283"/>
      <c r="F719" s="29" t="s">
        <v>16</v>
      </c>
      <c r="G719" s="45">
        <f>G720+G721+G722+G723</f>
        <v>0</v>
      </c>
      <c r="H719" s="45">
        <f>H720+H721+H722+H723</f>
        <v>0</v>
      </c>
      <c r="I719" s="45">
        <f>I720+I721+I722+I723</f>
        <v>0</v>
      </c>
      <c r="J719" s="188" t="s">
        <v>349</v>
      </c>
    </row>
    <row r="720" spans="1:10" ht="20.25" hidden="1" customHeight="1">
      <c r="A720" s="185"/>
      <c r="B720" s="186"/>
      <c r="C720" s="187"/>
      <c r="D720" s="188"/>
      <c r="E720" s="284"/>
      <c r="F720" s="30" t="s">
        <v>18</v>
      </c>
      <c r="G720" s="45">
        <v>0</v>
      </c>
      <c r="H720" s="45">
        <v>0</v>
      </c>
      <c r="I720" s="45">
        <v>0</v>
      </c>
      <c r="J720" s="188"/>
    </row>
    <row r="721" spans="1:10" ht="20.25" hidden="1" customHeight="1">
      <c r="A721" s="185"/>
      <c r="B721" s="186"/>
      <c r="C721" s="187"/>
      <c r="D721" s="188"/>
      <c r="E721" s="284"/>
      <c r="F721" s="30" t="s">
        <v>19</v>
      </c>
      <c r="G721" s="45">
        <v>0</v>
      </c>
      <c r="H721" s="45">
        <v>0</v>
      </c>
      <c r="I721" s="45">
        <v>0</v>
      </c>
      <c r="J721" s="188"/>
    </row>
    <row r="722" spans="1:10" ht="20.25" hidden="1" customHeight="1">
      <c r="A722" s="185"/>
      <c r="B722" s="186"/>
      <c r="C722" s="187"/>
      <c r="D722" s="188"/>
      <c r="E722" s="284"/>
      <c r="F722" s="30" t="s">
        <v>20</v>
      </c>
      <c r="G722" s="45">
        <v>0</v>
      </c>
      <c r="H722" s="45">
        <v>0</v>
      </c>
      <c r="I722" s="45">
        <v>0</v>
      </c>
      <c r="J722" s="188"/>
    </row>
    <row r="723" spans="1:10" ht="20.25" hidden="1" customHeight="1">
      <c r="A723" s="185"/>
      <c r="B723" s="186"/>
      <c r="C723" s="187"/>
      <c r="D723" s="188"/>
      <c r="E723" s="285"/>
      <c r="F723" s="30" t="s">
        <v>21</v>
      </c>
      <c r="G723" s="45">
        <v>0</v>
      </c>
      <c r="H723" s="45">
        <v>0</v>
      </c>
      <c r="I723" s="45">
        <v>0</v>
      </c>
      <c r="J723" s="188"/>
    </row>
    <row r="724" spans="1:10" ht="20.25" hidden="1" customHeight="1">
      <c r="A724" s="185" t="s">
        <v>350</v>
      </c>
      <c r="B724" s="188" t="s">
        <v>351</v>
      </c>
      <c r="C724" s="187" t="s">
        <v>14</v>
      </c>
      <c r="D724" s="188" t="s">
        <v>416</v>
      </c>
      <c r="E724" s="198"/>
      <c r="F724" s="29" t="s">
        <v>16</v>
      </c>
      <c r="G724" s="45">
        <f>G725+G726+G727+G728</f>
        <v>0</v>
      </c>
      <c r="H724" s="45">
        <f>H725+H726+H727+H728</f>
        <v>0</v>
      </c>
      <c r="I724" s="45">
        <f>I725+I726+I727+I728</f>
        <v>0</v>
      </c>
      <c r="J724" s="188" t="s">
        <v>352</v>
      </c>
    </row>
    <row r="725" spans="1:10" ht="20.25" hidden="1" customHeight="1">
      <c r="A725" s="185"/>
      <c r="B725" s="188"/>
      <c r="C725" s="187"/>
      <c r="D725" s="188"/>
      <c r="E725" s="199"/>
      <c r="F725" s="30" t="s">
        <v>18</v>
      </c>
      <c r="G725" s="45">
        <v>0</v>
      </c>
      <c r="H725" s="45">
        <v>0</v>
      </c>
      <c r="I725" s="45">
        <v>0</v>
      </c>
      <c r="J725" s="188"/>
    </row>
    <row r="726" spans="1:10" ht="20.25" hidden="1" customHeight="1">
      <c r="A726" s="185"/>
      <c r="B726" s="188"/>
      <c r="C726" s="187"/>
      <c r="D726" s="188"/>
      <c r="E726" s="199"/>
      <c r="F726" s="30" t="s">
        <v>19</v>
      </c>
      <c r="G726" s="45">
        <v>0</v>
      </c>
      <c r="H726" s="45">
        <v>0</v>
      </c>
      <c r="I726" s="45">
        <v>0</v>
      </c>
      <c r="J726" s="188"/>
    </row>
    <row r="727" spans="1:10" ht="20.25" hidden="1" customHeight="1">
      <c r="A727" s="185"/>
      <c r="B727" s="188"/>
      <c r="C727" s="187"/>
      <c r="D727" s="188"/>
      <c r="E727" s="199"/>
      <c r="F727" s="30" t="s">
        <v>20</v>
      </c>
      <c r="G727" s="45">
        <v>0</v>
      </c>
      <c r="H727" s="45">
        <v>0</v>
      </c>
      <c r="I727" s="45">
        <v>0</v>
      </c>
      <c r="J727" s="188"/>
    </row>
    <row r="728" spans="1:10" ht="20.25" hidden="1" customHeight="1">
      <c r="A728" s="185"/>
      <c r="B728" s="188"/>
      <c r="C728" s="187"/>
      <c r="D728" s="188"/>
      <c r="E728" s="200"/>
      <c r="F728" s="30" t="s">
        <v>21</v>
      </c>
      <c r="G728" s="45">
        <v>0</v>
      </c>
      <c r="H728" s="45">
        <v>0</v>
      </c>
      <c r="I728" s="45">
        <v>0</v>
      </c>
      <c r="J728" s="188"/>
    </row>
    <row r="729" spans="1:10" ht="20.25" hidden="1" customHeight="1">
      <c r="A729" s="185" t="s">
        <v>353</v>
      </c>
      <c r="B729" s="188" t="s">
        <v>354</v>
      </c>
      <c r="C729" s="187" t="s">
        <v>14</v>
      </c>
      <c r="D729" s="188" t="s">
        <v>416</v>
      </c>
      <c r="E729" s="198"/>
      <c r="F729" s="29" t="s">
        <v>16</v>
      </c>
      <c r="G729" s="45">
        <f>G730+G731+G732+G733</f>
        <v>0</v>
      </c>
      <c r="H729" s="45">
        <f>H730+H731+H732+H733</f>
        <v>0</v>
      </c>
      <c r="I729" s="45">
        <f>I730+I731+I732+I733</f>
        <v>0</v>
      </c>
      <c r="J729" s="188" t="s">
        <v>355</v>
      </c>
    </row>
    <row r="730" spans="1:10" ht="20.25" hidden="1" customHeight="1">
      <c r="A730" s="185"/>
      <c r="B730" s="188"/>
      <c r="C730" s="187"/>
      <c r="D730" s="188"/>
      <c r="E730" s="199"/>
      <c r="F730" s="30" t="s">
        <v>18</v>
      </c>
      <c r="G730" s="45">
        <v>0</v>
      </c>
      <c r="H730" s="45">
        <v>0</v>
      </c>
      <c r="I730" s="45">
        <v>0</v>
      </c>
      <c r="J730" s="188"/>
    </row>
    <row r="731" spans="1:10" ht="20.25" hidden="1" customHeight="1">
      <c r="A731" s="185"/>
      <c r="B731" s="188"/>
      <c r="C731" s="187"/>
      <c r="D731" s="188"/>
      <c r="E731" s="199"/>
      <c r="F731" s="30" t="s">
        <v>19</v>
      </c>
      <c r="G731" s="45">
        <v>0</v>
      </c>
      <c r="H731" s="45">
        <v>0</v>
      </c>
      <c r="I731" s="45">
        <v>0</v>
      </c>
      <c r="J731" s="188"/>
    </row>
    <row r="732" spans="1:10" ht="20.25" hidden="1" customHeight="1">
      <c r="A732" s="185"/>
      <c r="B732" s="188"/>
      <c r="C732" s="187"/>
      <c r="D732" s="188"/>
      <c r="E732" s="199"/>
      <c r="F732" s="30" t="s">
        <v>20</v>
      </c>
      <c r="G732" s="45">
        <v>0</v>
      </c>
      <c r="H732" s="45">
        <v>0</v>
      </c>
      <c r="I732" s="45">
        <v>0</v>
      </c>
      <c r="J732" s="188"/>
    </row>
    <row r="733" spans="1:10" ht="20.25" hidden="1" customHeight="1">
      <c r="A733" s="185"/>
      <c r="B733" s="188"/>
      <c r="C733" s="187"/>
      <c r="D733" s="188"/>
      <c r="E733" s="200"/>
      <c r="F733" s="30" t="s">
        <v>21</v>
      </c>
      <c r="G733" s="45">
        <v>0</v>
      </c>
      <c r="H733" s="45">
        <v>0</v>
      </c>
      <c r="I733" s="45">
        <v>0</v>
      </c>
      <c r="J733" s="188"/>
    </row>
    <row r="734" spans="1:10" ht="20.25" hidden="1" customHeight="1">
      <c r="A734" s="185" t="s">
        <v>356</v>
      </c>
      <c r="B734" s="282" t="s">
        <v>483</v>
      </c>
      <c r="C734" s="187" t="s">
        <v>14</v>
      </c>
      <c r="D734" s="188" t="s">
        <v>444</v>
      </c>
      <c r="E734" s="198"/>
      <c r="F734" s="29" t="s">
        <v>16</v>
      </c>
      <c r="G734" s="45">
        <f>G735+G736+G737+G738</f>
        <v>0</v>
      </c>
      <c r="H734" s="45">
        <f>H735+H736+H737+H738</f>
        <v>0</v>
      </c>
      <c r="I734" s="45">
        <f>I735+I736+I737+I738</f>
        <v>0</v>
      </c>
      <c r="J734" s="188" t="s">
        <v>484</v>
      </c>
    </row>
    <row r="735" spans="1:10" ht="20.25" hidden="1" customHeight="1">
      <c r="A735" s="185"/>
      <c r="B735" s="282"/>
      <c r="C735" s="187"/>
      <c r="D735" s="188"/>
      <c r="E735" s="199"/>
      <c r="F735" s="30" t="s">
        <v>18</v>
      </c>
      <c r="G735" s="45">
        <v>0</v>
      </c>
      <c r="H735" s="45">
        <v>0</v>
      </c>
      <c r="I735" s="45">
        <v>0</v>
      </c>
      <c r="J735" s="188"/>
    </row>
    <row r="736" spans="1:10" ht="20.25" hidden="1" customHeight="1">
      <c r="A736" s="185"/>
      <c r="B736" s="282"/>
      <c r="C736" s="187"/>
      <c r="D736" s="188"/>
      <c r="E736" s="199"/>
      <c r="F736" s="30" t="s">
        <v>19</v>
      </c>
      <c r="G736" s="45">
        <v>0</v>
      </c>
      <c r="H736" s="45">
        <v>0</v>
      </c>
      <c r="I736" s="45">
        <v>0</v>
      </c>
      <c r="J736" s="188"/>
    </row>
    <row r="737" spans="1:11" ht="20.25" hidden="1" customHeight="1">
      <c r="A737" s="185"/>
      <c r="B737" s="282"/>
      <c r="C737" s="187"/>
      <c r="D737" s="188"/>
      <c r="E737" s="199"/>
      <c r="F737" s="30" t="s">
        <v>20</v>
      </c>
      <c r="G737" s="45">
        <v>0</v>
      </c>
      <c r="H737" s="45">
        <v>0</v>
      </c>
      <c r="I737" s="45">
        <v>0</v>
      </c>
      <c r="J737" s="188"/>
    </row>
    <row r="738" spans="1:11" ht="20.25" hidden="1" customHeight="1">
      <c r="A738" s="185"/>
      <c r="B738" s="282"/>
      <c r="C738" s="187"/>
      <c r="D738" s="188"/>
      <c r="E738" s="200"/>
      <c r="F738" s="30" t="s">
        <v>21</v>
      </c>
      <c r="G738" s="45">
        <v>0</v>
      </c>
      <c r="H738" s="45">
        <v>0</v>
      </c>
      <c r="I738" s="45">
        <v>0</v>
      </c>
      <c r="J738" s="188"/>
    </row>
    <row r="739" spans="1:11" ht="20.25" hidden="1" customHeight="1">
      <c r="A739" s="286" t="s">
        <v>357</v>
      </c>
      <c r="B739" s="287"/>
      <c r="C739" s="287"/>
      <c r="D739" s="287"/>
      <c r="E739" s="287"/>
      <c r="F739" s="287"/>
      <c r="G739" s="287"/>
      <c r="H739" s="287"/>
      <c r="I739" s="287"/>
      <c r="J739" s="288"/>
      <c r="K739" s="11"/>
    </row>
    <row r="740" spans="1:11" ht="20.25" customHeight="1">
      <c r="A740" s="187" t="s">
        <v>358</v>
      </c>
      <c r="B740" s="186" t="s">
        <v>359</v>
      </c>
      <c r="C740" s="187" t="s">
        <v>14</v>
      </c>
      <c r="D740" s="188" t="s">
        <v>113</v>
      </c>
      <c r="E740" s="210" t="s">
        <v>553</v>
      </c>
      <c r="F740" s="29" t="s">
        <v>16</v>
      </c>
      <c r="G740" s="45">
        <f>G741+G742+G743+G744</f>
        <v>21281.05</v>
      </c>
      <c r="H740" s="45">
        <f>H741+H742+H743+H744</f>
        <v>0</v>
      </c>
      <c r="I740" s="45">
        <f>I741+I742+I743+I744</f>
        <v>0</v>
      </c>
      <c r="J740" s="188" t="s">
        <v>554</v>
      </c>
    </row>
    <row r="741" spans="1:11" ht="20.25" customHeight="1">
      <c r="A741" s="187"/>
      <c r="B741" s="186"/>
      <c r="C741" s="187"/>
      <c r="D741" s="188"/>
      <c r="E741" s="199"/>
      <c r="F741" s="30" t="s">
        <v>18</v>
      </c>
      <c r="G741" s="45">
        <v>0</v>
      </c>
      <c r="H741" s="45">
        <v>0</v>
      </c>
      <c r="I741" s="45">
        <v>0</v>
      </c>
      <c r="J741" s="188"/>
    </row>
    <row r="742" spans="1:11" ht="20.25" customHeight="1">
      <c r="A742" s="187"/>
      <c r="B742" s="186"/>
      <c r="C742" s="187"/>
      <c r="D742" s="188"/>
      <c r="E742" s="199"/>
      <c r="F742" s="30" t="s">
        <v>19</v>
      </c>
      <c r="G742" s="45">
        <v>0</v>
      </c>
      <c r="H742" s="45">
        <v>0</v>
      </c>
      <c r="I742" s="45">
        <v>0</v>
      </c>
      <c r="J742" s="188"/>
    </row>
    <row r="743" spans="1:11" ht="20.25" customHeight="1">
      <c r="A743" s="187"/>
      <c r="B743" s="186"/>
      <c r="C743" s="187"/>
      <c r="D743" s="188"/>
      <c r="E743" s="199"/>
      <c r="F743" s="30" t="s">
        <v>20</v>
      </c>
      <c r="G743" s="45">
        <v>0</v>
      </c>
      <c r="H743" s="45">
        <v>0</v>
      </c>
      <c r="I743" s="45">
        <v>0</v>
      </c>
      <c r="J743" s="188"/>
    </row>
    <row r="744" spans="1:11" ht="20.25" customHeight="1">
      <c r="A744" s="187"/>
      <c r="B744" s="186"/>
      <c r="C744" s="187"/>
      <c r="D744" s="188"/>
      <c r="E744" s="200"/>
      <c r="F744" s="30" t="s">
        <v>21</v>
      </c>
      <c r="G744" s="45">
        <v>21281.05</v>
      </c>
      <c r="H744" s="45">
        <v>0</v>
      </c>
      <c r="I744" s="45">
        <v>0</v>
      </c>
      <c r="J744" s="188"/>
    </row>
    <row r="745" spans="1:11" ht="20.25" customHeight="1">
      <c r="A745" s="41"/>
      <c r="B745" s="42"/>
      <c r="C745" s="41"/>
      <c r="D745" s="40"/>
      <c r="E745" s="210" t="s">
        <v>557</v>
      </c>
      <c r="F745" s="29" t="s">
        <v>16</v>
      </c>
      <c r="G745" s="45">
        <f>G746+G747+G748+G749</f>
        <v>13793.83</v>
      </c>
      <c r="H745" s="45">
        <f>H746+H747+H748+H749</f>
        <v>0</v>
      </c>
      <c r="I745" s="45">
        <f>I746+I747+I748+I749</f>
        <v>0</v>
      </c>
      <c r="J745" s="188" t="s">
        <v>555</v>
      </c>
    </row>
    <row r="746" spans="1:11" ht="20.25" customHeight="1">
      <c r="A746" s="41"/>
      <c r="B746" s="42"/>
      <c r="C746" s="41"/>
      <c r="D746" s="40"/>
      <c r="E746" s="199" t="s">
        <v>558</v>
      </c>
      <c r="F746" s="30" t="s">
        <v>18</v>
      </c>
      <c r="G746" s="45">
        <v>0</v>
      </c>
      <c r="H746" s="45">
        <v>0</v>
      </c>
      <c r="I746" s="45">
        <v>0</v>
      </c>
      <c r="J746" s="188"/>
    </row>
    <row r="747" spans="1:11" ht="20.25" customHeight="1">
      <c r="A747" s="41"/>
      <c r="B747" s="42"/>
      <c r="C747" s="41"/>
      <c r="D747" s="40"/>
      <c r="E747" s="199"/>
      <c r="F747" s="30" t="s">
        <v>19</v>
      </c>
      <c r="G747" s="45">
        <v>0</v>
      </c>
      <c r="H747" s="45">
        <v>0</v>
      </c>
      <c r="I747" s="45">
        <v>0</v>
      </c>
      <c r="J747" s="188"/>
    </row>
    <row r="748" spans="1:11" ht="20.25" customHeight="1">
      <c r="A748" s="41"/>
      <c r="B748" s="42"/>
      <c r="C748" s="41"/>
      <c r="D748" s="40"/>
      <c r="E748" s="199"/>
      <c r="F748" s="30" t="s">
        <v>20</v>
      </c>
      <c r="G748" s="45">
        <v>0</v>
      </c>
      <c r="H748" s="45">
        <v>0</v>
      </c>
      <c r="I748" s="45">
        <v>0</v>
      </c>
      <c r="J748" s="188"/>
    </row>
    <row r="749" spans="1:11" ht="20.25" customHeight="1">
      <c r="A749" s="41"/>
      <c r="B749" s="42"/>
      <c r="C749" s="41"/>
      <c r="D749" s="40"/>
      <c r="E749" s="200"/>
      <c r="F749" s="30" t="s">
        <v>21</v>
      </c>
      <c r="G749" s="45">
        <v>13793.83</v>
      </c>
      <c r="H749" s="45">
        <v>0</v>
      </c>
      <c r="I749" s="45">
        <v>0</v>
      </c>
      <c r="J749" s="188"/>
    </row>
    <row r="750" spans="1:11" ht="20.25" customHeight="1">
      <c r="A750" s="41"/>
      <c r="B750" s="42"/>
      <c r="C750" s="41"/>
      <c r="D750" s="40"/>
      <c r="E750" s="210" t="s">
        <v>559</v>
      </c>
      <c r="F750" s="29" t="s">
        <v>16</v>
      </c>
      <c r="G750" s="45">
        <f>G751+G752+G753+G754</f>
        <v>11308.119000000001</v>
      </c>
      <c r="H750" s="45">
        <f>H751+H752+H753+H754</f>
        <v>0</v>
      </c>
      <c r="I750" s="45">
        <f>I751+I752+I753+I754</f>
        <v>0</v>
      </c>
      <c r="J750" s="188" t="s">
        <v>556</v>
      </c>
    </row>
    <row r="751" spans="1:11" ht="20.25" customHeight="1">
      <c r="A751" s="41"/>
      <c r="B751" s="42"/>
      <c r="C751" s="41"/>
      <c r="D751" s="40"/>
      <c r="E751" s="199"/>
      <c r="F751" s="30" t="s">
        <v>18</v>
      </c>
      <c r="G751" s="45">
        <v>0</v>
      </c>
      <c r="H751" s="45">
        <v>0</v>
      </c>
      <c r="I751" s="45">
        <v>0</v>
      </c>
      <c r="J751" s="188"/>
    </row>
    <row r="752" spans="1:11" ht="20.25" customHeight="1">
      <c r="A752" s="41"/>
      <c r="B752" s="42"/>
      <c r="C752" s="41"/>
      <c r="D752" s="40"/>
      <c r="E752" s="199"/>
      <c r="F752" s="30" t="s">
        <v>19</v>
      </c>
      <c r="G752" s="45">
        <v>0</v>
      </c>
      <c r="H752" s="45">
        <v>0</v>
      </c>
      <c r="I752" s="45">
        <v>0</v>
      </c>
      <c r="J752" s="188"/>
    </row>
    <row r="753" spans="1:10" ht="20.25" customHeight="1">
      <c r="A753" s="41"/>
      <c r="B753" s="42"/>
      <c r="C753" s="41"/>
      <c r="D753" s="40"/>
      <c r="E753" s="199"/>
      <c r="F753" s="30" t="s">
        <v>20</v>
      </c>
      <c r="G753" s="45">
        <v>0</v>
      </c>
      <c r="H753" s="45">
        <v>0</v>
      </c>
      <c r="I753" s="45">
        <v>0</v>
      </c>
      <c r="J753" s="188"/>
    </row>
    <row r="754" spans="1:10" ht="20.25" customHeight="1">
      <c r="A754" s="41"/>
      <c r="B754" s="42"/>
      <c r="C754" s="41"/>
      <c r="D754" s="40"/>
      <c r="E754" s="200"/>
      <c r="F754" s="30" t="s">
        <v>21</v>
      </c>
      <c r="G754" s="45">
        <v>11308.119000000001</v>
      </c>
      <c r="H754" s="45">
        <v>0</v>
      </c>
      <c r="I754" s="45">
        <v>0</v>
      </c>
      <c r="J754" s="188"/>
    </row>
    <row r="755" spans="1:10" ht="20.25" customHeight="1">
      <c r="A755" s="41"/>
      <c r="B755" s="42"/>
      <c r="C755" s="41"/>
      <c r="D755" s="40"/>
      <c r="E755" s="210" t="s">
        <v>560</v>
      </c>
      <c r="F755" s="29" t="s">
        <v>16</v>
      </c>
      <c r="G755" s="45">
        <f>G756+G757+G758+G759</f>
        <v>10000</v>
      </c>
      <c r="H755" s="45">
        <f>H756+H757+H758+H759</f>
        <v>0</v>
      </c>
      <c r="I755" s="45">
        <f>I756+I757+I758+I759</f>
        <v>0</v>
      </c>
      <c r="J755" s="188" t="s">
        <v>561</v>
      </c>
    </row>
    <row r="756" spans="1:10" ht="20.25" customHeight="1">
      <c r="A756" s="41"/>
      <c r="B756" s="42"/>
      <c r="C756" s="41"/>
      <c r="D756" s="40"/>
      <c r="E756" s="199"/>
      <c r="F756" s="30" t="s">
        <v>18</v>
      </c>
      <c r="G756" s="45">
        <v>0</v>
      </c>
      <c r="H756" s="45">
        <v>0</v>
      </c>
      <c r="I756" s="45">
        <v>0</v>
      </c>
      <c r="J756" s="188"/>
    </row>
    <row r="757" spans="1:10" ht="20.25" customHeight="1">
      <c r="A757" s="41"/>
      <c r="B757" s="42"/>
      <c r="C757" s="41"/>
      <c r="D757" s="40"/>
      <c r="E757" s="199"/>
      <c r="F757" s="30" t="s">
        <v>19</v>
      </c>
      <c r="G757" s="45">
        <v>0</v>
      </c>
      <c r="H757" s="45">
        <v>0</v>
      </c>
      <c r="I757" s="45">
        <v>0</v>
      </c>
      <c r="J757" s="188"/>
    </row>
    <row r="758" spans="1:10" ht="20.25" customHeight="1">
      <c r="A758" s="41"/>
      <c r="B758" s="42"/>
      <c r="C758" s="41"/>
      <c r="D758" s="40"/>
      <c r="E758" s="199"/>
      <c r="F758" s="30" t="s">
        <v>20</v>
      </c>
      <c r="G758" s="45">
        <v>10000</v>
      </c>
      <c r="H758" s="45">
        <v>0</v>
      </c>
      <c r="I758" s="45">
        <v>0</v>
      </c>
      <c r="J758" s="188"/>
    </row>
    <row r="759" spans="1:10" ht="20.25" customHeight="1">
      <c r="A759" s="41"/>
      <c r="B759" s="42"/>
      <c r="C759" s="41"/>
      <c r="D759" s="40"/>
      <c r="E759" s="200"/>
      <c r="F759" s="30" t="s">
        <v>21</v>
      </c>
      <c r="G759" s="45">
        <v>0</v>
      </c>
      <c r="H759" s="45">
        <v>0</v>
      </c>
      <c r="I759" s="45">
        <v>0</v>
      </c>
      <c r="J759" s="188"/>
    </row>
    <row r="760" spans="1:10" ht="20.25" customHeight="1">
      <c r="A760" s="187" t="s">
        <v>358</v>
      </c>
      <c r="B760" s="186" t="s">
        <v>359</v>
      </c>
      <c r="C760" s="187" t="s">
        <v>14</v>
      </c>
      <c r="D760" s="188" t="s">
        <v>113</v>
      </c>
      <c r="E760" s="188" t="s">
        <v>447</v>
      </c>
      <c r="F760" s="29" t="s">
        <v>16</v>
      </c>
      <c r="G760" s="49">
        <f>G761+G762+G763+G764</f>
        <v>50000</v>
      </c>
      <c r="H760" s="45">
        <f>H761+H762+H763+H764</f>
        <v>0</v>
      </c>
      <c r="I760" s="45">
        <f>I761+I762+I763+I764</f>
        <v>0</v>
      </c>
      <c r="J760" s="210" t="s">
        <v>446</v>
      </c>
    </row>
    <row r="761" spans="1:10" ht="20.25" customHeight="1">
      <c r="A761" s="187"/>
      <c r="B761" s="186"/>
      <c r="C761" s="187"/>
      <c r="D761" s="188"/>
      <c r="E761" s="188"/>
      <c r="F761" s="30" t="s">
        <v>18</v>
      </c>
      <c r="G761" s="49">
        <v>0</v>
      </c>
      <c r="H761" s="45">
        <v>0</v>
      </c>
      <c r="I761" s="45">
        <v>0</v>
      </c>
      <c r="J761" s="211"/>
    </row>
    <row r="762" spans="1:10" ht="20.25" customHeight="1">
      <c r="A762" s="187"/>
      <c r="B762" s="186"/>
      <c r="C762" s="187"/>
      <c r="D762" s="188"/>
      <c r="E762" s="188"/>
      <c r="F762" s="30" t="s">
        <v>19</v>
      </c>
      <c r="G762" s="49">
        <v>0</v>
      </c>
      <c r="H762" s="45">
        <v>0</v>
      </c>
      <c r="I762" s="45">
        <v>0</v>
      </c>
      <c r="J762" s="211"/>
    </row>
    <row r="763" spans="1:10" ht="20.25" customHeight="1">
      <c r="A763" s="187"/>
      <c r="B763" s="186"/>
      <c r="C763" s="187"/>
      <c r="D763" s="188"/>
      <c r="E763" s="188"/>
      <c r="F763" s="30" t="s">
        <v>20</v>
      </c>
      <c r="G763" s="49">
        <v>0</v>
      </c>
      <c r="H763" s="45">
        <v>0</v>
      </c>
      <c r="I763" s="45">
        <v>0</v>
      </c>
      <c r="J763" s="211"/>
    </row>
    <row r="764" spans="1:10" ht="20.25" customHeight="1">
      <c r="A764" s="187"/>
      <c r="B764" s="186"/>
      <c r="C764" s="187"/>
      <c r="D764" s="188"/>
      <c r="E764" s="188"/>
      <c r="F764" s="30" t="s">
        <v>21</v>
      </c>
      <c r="G764" s="49">
        <v>50000</v>
      </c>
      <c r="H764" s="45">
        <v>0</v>
      </c>
      <c r="I764" s="45">
        <v>0</v>
      </c>
      <c r="J764" s="212"/>
    </row>
    <row r="765" spans="1:10" ht="20.25" hidden="1" customHeight="1">
      <c r="A765" s="201" t="s">
        <v>360</v>
      </c>
      <c r="B765" s="204" t="s">
        <v>361</v>
      </c>
      <c r="C765" s="207" t="s">
        <v>14</v>
      </c>
      <c r="D765" s="210" t="s">
        <v>113</v>
      </c>
      <c r="E765" s="198"/>
      <c r="F765" s="29" t="s">
        <v>16</v>
      </c>
      <c r="G765" s="45">
        <f>G766+G767+G768+G769</f>
        <v>0</v>
      </c>
      <c r="H765" s="45">
        <f>H766+H767+H768+H769</f>
        <v>0</v>
      </c>
      <c r="I765" s="45">
        <f>I766+I767+I768+I769</f>
        <v>0</v>
      </c>
      <c r="J765" s="188" t="s">
        <v>362</v>
      </c>
    </row>
    <row r="766" spans="1:10" ht="20.25" hidden="1" customHeight="1">
      <c r="A766" s="202"/>
      <c r="B766" s="205"/>
      <c r="C766" s="208"/>
      <c r="D766" s="211"/>
      <c r="E766" s="199"/>
      <c r="F766" s="30" t="s">
        <v>18</v>
      </c>
      <c r="G766" s="45">
        <v>0</v>
      </c>
      <c r="H766" s="45">
        <v>0</v>
      </c>
      <c r="I766" s="45">
        <v>0</v>
      </c>
      <c r="J766" s="188"/>
    </row>
    <row r="767" spans="1:10" ht="20.25" hidden="1" customHeight="1">
      <c r="A767" s="202"/>
      <c r="B767" s="205"/>
      <c r="C767" s="208"/>
      <c r="D767" s="211"/>
      <c r="E767" s="199"/>
      <c r="F767" s="30" t="s">
        <v>19</v>
      </c>
      <c r="G767" s="45">
        <v>0</v>
      </c>
      <c r="H767" s="45">
        <v>0</v>
      </c>
      <c r="I767" s="45">
        <v>0</v>
      </c>
      <c r="J767" s="188"/>
    </row>
    <row r="768" spans="1:10" ht="20.25" hidden="1" customHeight="1">
      <c r="A768" s="202"/>
      <c r="B768" s="205"/>
      <c r="C768" s="208"/>
      <c r="D768" s="211"/>
      <c r="E768" s="199"/>
      <c r="F768" s="30" t="s">
        <v>20</v>
      </c>
      <c r="G768" s="45">
        <v>0</v>
      </c>
      <c r="H768" s="45">
        <v>0</v>
      </c>
      <c r="I768" s="45">
        <v>0</v>
      </c>
      <c r="J768" s="188"/>
    </row>
    <row r="769" spans="1:10" ht="20.25" hidden="1" customHeight="1">
      <c r="A769" s="203"/>
      <c r="B769" s="206"/>
      <c r="C769" s="209"/>
      <c r="D769" s="212"/>
      <c r="E769" s="200"/>
      <c r="F769" s="30" t="s">
        <v>21</v>
      </c>
      <c r="G769" s="45">
        <v>0</v>
      </c>
      <c r="H769" s="45">
        <v>0</v>
      </c>
      <c r="I769" s="45">
        <v>0</v>
      </c>
      <c r="J769" s="188"/>
    </row>
    <row r="770" spans="1:10" ht="20.25" hidden="1" customHeight="1">
      <c r="A770" s="185" t="s">
        <v>363</v>
      </c>
      <c r="B770" s="188" t="s">
        <v>364</v>
      </c>
      <c r="C770" s="187" t="s">
        <v>14</v>
      </c>
      <c r="D770" s="188" t="s">
        <v>113</v>
      </c>
      <c r="E770" s="198"/>
      <c r="F770" s="29" t="s">
        <v>16</v>
      </c>
      <c r="G770" s="45">
        <f>G771+G772+G773+G774</f>
        <v>0</v>
      </c>
      <c r="H770" s="45">
        <f>H771+H772+H773+H774</f>
        <v>0</v>
      </c>
      <c r="I770" s="45">
        <f>I771+I772+I773+I774</f>
        <v>0</v>
      </c>
      <c r="J770" s="188" t="s">
        <v>362</v>
      </c>
    </row>
    <row r="771" spans="1:10" ht="20.25" hidden="1" customHeight="1">
      <c r="A771" s="185"/>
      <c r="B771" s="188"/>
      <c r="C771" s="187"/>
      <c r="D771" s="188"/>
      <c r="E771" s="199"/>
      <c r="F771" s="30" t="s">
        <v>18</v>
      </c>
      <c r="G771" s="45">
        <v>0</v>
      </c>
      <c r="H771" s="45">
        <v>0</v>
      </c>
      <c r="I771" s="45">
        <v>0</v>
      </c>
      <c r="J771" s="188"/>
    </row>
    <row r="772" spans="1:10" ht="20.25" hidden="1" customHeight="1">
      <c r="A772" s="185"/>
      <c r="B772" s="188"/>
      <c r="C772" s="187"/>
      <c r="D772" s="188"/>
      <c r="E772" s="199"/>
      <c r="F772" s="30" t="s">
        <v>19</v>
      </c>
      <c r="G772" s="45">
        <v>0</v>
      </c>
      <c r="H772" s="45">
        <v>0</v>
      </c>
      <c r="I772" s="45">
        <v>0</v>
      </c>
      <c r="J772" s="188"/>
    </row>
    <row r="773" spans="1:10" ht="20.25" hidden="1" customHeight="1">
      <c r="A773" s="185"/>
      <c r="B773" s="188"/>
      <c r="C773" s="187"/>
      <c r="D773" s="188"/>
      <c r="E773" s="199"/>
      <c r="F773" s="30" t="s">
        <v>20</v>
      </c>
      <c r="G773" s="45">
        <v>0</v>
      </c>
      <c r="H773" s="45">
        <v>0</v>
      </c>
      <c r="I773" s="45">
        <v>0</v>
      </c>
      <c r="J773" s="188"/>
    </row>
    <row r="774" spans="1:10" ht="20.25" hidden="1" customHeight="1">
      <c r="A774" s="185"/>
      <c r="B774" s="188"/>
      <c r="C774" s="187"/>
      <c r="D774" s="188"/>
      <c r="E774" s="200"/>
      <c r="F774" s="30" t="s">
        <v>21</v>
      </c>
      <c r="G774" s="45">
        <v>0</v>
      </c>
      <c r="H774" s="45">
        <v>0</v>
      </c>
      <c r="I774" s="45">
        <v>0</v>
      </c>
      <c r="J774" s="188"/>
    </row>
    <row r="775" spans="1:10" ht="20.25" hidden="1" customHeight="1">
      <c r="A775" s="185" t="s">
        <v>365</v>
      </c>
      <c r="B775" s="188" t="s">
        <v>366</v>
      </c>
      <c r="C775" s="187" t="s">
        <v>14</v>
      </c>
      <c r="D775" s="188" t="s">
        <v>113</v>
      </c>
      <c r="E775" s="198"/>
      <c r="F775" s="29" t="s">
        <v>16</v>
      </c>
      <c r="G775" s="45">
        <f>G776+G777+G778+G779</f>
        <v>0</v>
      </c>
      <c r="H775" s="45">
        <f>H776+H777+H778+H779</f>
        <v>0</v>
      </c>
      <c r="I775" s="45">
        <f>I776+I777+I778+I779</f>
        <v>0</v>
      </c>
      <c r="J775" s="188" t="s">
        <v>367</v>
      </c>
    </row>
    <row r="776" spans="1:10" ht="20.25" hidden="1" customHeight="1">
      <c r="A776" s="185"/>
      <c r="B776" s="188"/>
      <c r="C776" s="187"/>
      <c r="D776" s="188"/>
      <c r="E776" s="199"/>
      <c r="F776" s="30" t="s">
        <v>18</v>
      </c>
      <c r="G776" s="45">
        <v>0</v>
      </c>
      <c r="H776" s="45">
        <v>0</v>
      </c>
      <c r="I776" s="45">
        <v>0</v>
      </c>
      <c r="J776" s="188"/>
    </row>
    <row r="777" spans="1:10" ht="20.25" hidden="1" customHeight="1">
      <c r="A777" s="185"/>
      <c r="B777" s="188"/>
      <c r="C777" s="187"/>
      <c r="D777" s="188"/>
      <c r="E777" s="199"/>
      <c r="F777" s="30" t="s">
        <v>19</v>
      </c>
      <c r="G777" s="45">
        <v>0</v>
      </c>
      <c r="H777" s="45">
        <v>0</v>
      </c>
      <c r="I777" s="45">
        <v>0</v>
      </c>
      <c r="J777" s="188"/>
    </row>
    <row r="778" spans="1:10" ht="20.25" hidden="1" customHeight="1">
      <c r="A778" s="185"/>
      <c r="B778" s="188"/>
      <c r="C778" s="187"/>
      <c r="D778" s="188"/>
      <c r="E778" s="199"/>
      <c r="F778" s="30" t="s">
        <v>20</v>
      </c>
      <c r="G778" s="45">
        <v>0</v>
      </c>
      <c r="H778" s="45">
        <v>0</v>
      </c>
      <c r="I778" s="45">
        <v>0</v>
      </c>
      <c r="J778" s="188"/>
    </row>
    <row r="779" spans="1:10" ht="20.25" hidden="1" customHeight="1">
      <c r="A779" s="185"/>
      <c r="B779" s="188"/>
      <c r="C779" s="187"/>
      <c r="D779" s="188"/>
      <c r="E779" s="200"/>
      <c r="F779" s="30" t="s">
        <v>21</v>
      </c>
      <c r="G779" s="45">
        <v>0</v>
      </c>
      <c r="H779" s="45">
        <v>0</v>
      </c>
      <c r="I779" s="45">
        <v>0</v>
      </c>
      <c r="J779" s="188"/>
    </row>
    <row r="780" spans="1:10" ht="20.25" customHeight="1">
      <c r="A780" s="201" t="s">
        <v>368</v>
      </c>
      <c r="B780" s="210" t="s">
        <v>369</v>
      </c>
      <c r="C780" s="187" t="s">
        <v>415</v>
      </c>
      <c r="D780" s="188" t="s">
        <v>113</v>
      </c>
      <c r="E780" s="188" t="s">
        <v>479</v>
      </c>
      <c r="F780" s="29" t="s">
        <v>16</v>
      </c>
      <c r="G780" s="45">
        <f>G781+G782+G783+G784</f>
        <v>28041</v>
      </c>
      <c r="H780" s="49">
        <f>H781+H782+H783+H784</f>
        <v>28041</v>
      </c>
      <c r="I780" s="45">
        <f>I781+I782+I783+I784</f>
        <v>0</v>
      </c>
      <c r="J780" s="188" t="s">
        <v>429</v>
      </c>
    </row>
    <row r="781" spans="1:10" ht="20.25" customHeight="1">
      <c r="A781" s="202"/>
      <c r="B781" s="211"/>
      <c r="C781" s="187"/>
      <c r="D781" s="188"/>
      <c r="E781" s="188"/>
      <c r="F781" s="30" t="s">
        <v>18</v>
      </c>
      <c r="G781" s="45">
        <v>2000</v>
      </c>
      <c r="H781" s="45">
        <v>2000</v>
      </c>
      <c r="I781" s="45">
        <v>0</v>
      </c>
      <c r="J781" s="188"/>
    </row>
    <row r="782" spans="1:10" ht="20.25" customHeight="1">
      <c r="A782" s="202"/>
      <c r="B782" s="211"/>
      <c r="C782" s="187"/>
      <c r="D782" s="188"/>
      <c r="E782" s="188"/>
      <c r="F782" s="30" t="s">
        <v>19</v>
      </c>
      <c r="G782" s="45">
        <v>25000</v>
      </c>
      <c r="H782" s="45">
        <v>25000</v>
      </c>
      <c r="I782" s="45">
        <v>0</v>
      </c>
      <c r="J782" s="188"/>
    </row>
    <row r="783" spans="1:10" ht="20.25" customHeight="1">
      <c r="A783" s="202"/>
      <c r="B783" s="211"/>
      <c r="C783" s="187"/>
      <c r="D783" s="188"/>
      <c r="E783" s="188"/>
      <c r="F783" s="30" t="s">
        <v>20</v>
      </c>
      <c r="G783" s="45">
        <v>1041</v>
      </c>
      <c r="H783" s="45">
        <v>1041</v>
      </c>
      <c r="I783" s="45">
        <v>0</v>
      </c>
      <c r="J783" s="188"/>
    </row>
    <row r="784" spans="1:10" ht="20.25" customHeight="1">
      <c r="A784" s="203"/>
      <c r="B784" s="212"/>
      <c r="C784" s="187"/>
      <c r="D784" s="188"/>
      <c r="E784" s="188"/>
      <c r="F784" s="30" t="s">
        <v>21</v>
      </c>
      <c r="G784" s="45">
        <v>0</v>
      </c>
      <c r="H784" s="49">
        <v>0</v>
      </c>
      <c r="I784" s="45">
        <v>0</v>
      </c>
      <c r="J784" s="188"/>
    </row>
    <row r="785" spans="1:11" ht="20.25" customHeight="1">
      <c r="A785" s="201" t="s">
        <v>370</v>
      </c>
      <c r="B785" s="210" t="s">
        <v>466</v>
      </c>
      <c r="C785" s="207" t="s">
        <v>448</v>
      </c>
      <c r="D785" s="188" t="s">
        <v>113</v>
      </c>
      <c r="E785" s="188"/>
      <c r="F785" s="29" t="s">
        <v>16</v>
      </c>
      <c r="G785" s="49">
        <f>G786+G787+G788+G789</f>
        <v>0</v>
      </c>
      <c r="H785" s="45">
        <f>H786+H787+H788+H789</f>
        <v>0</v>
      </c>
      <c r="I785" s="45">
        <f>I786+I787+I788+I789</f>
        <v>0</v>
      </c>
      <c r="J785" s="210" t="s">
        <v>446</v>
      </c>
    </row>
    <row r="786" spans="1:11" ht="20.25" customHeight="1">
      <c r="A786" s="202"/>
      <c r="B786" s="211"/>
      <c r="C786" s="208"/>
      <c r="D786" s="188"/>
      <c r="E786" s="188"/>
      <c r="F786" s="30" t="s">
        <v>18</v>
      </c>
      <c r="G786" s="49">
        <v>0</v>
      </c>
      <c r="H786" s="45">
        <v>0</v>
      </c>
      <c r="I786" s="45">
        <v>0</v>
      </c>
      <c r="J786" s="211"/>
    </row>
    <row r="787" spans="1:11" ht="20.25" customHeight="1">
      <c r="A787" s="202"/>
      <c r="B787" s="211"/>
      <c r="C787" s="208"/>
      <c r="D787" s="188"/>
      <c r="E787" s="188"/>
      <c r="F787" s="30" t="s">
        <v>19</v>
      </c>
      <c r="G787" s="49">
        <v>0</v>
      </c>
      <c r="H787" s="45">
        <v>0</v>
      </c>
      <c r="I787" s="45">
        <v>0</v>
      </c>
      <c r="J787" s="211"/>
    </row>
    <row r="788" spans="1:11" ht="20.25" customHeight="1">
      <c r="A788" s="202"/>
      <c r="B788" s="211"/>
      <c r="C788" s="208"/>
      <c r="D788" s="188"/>
      <c r="E788" s="188"/>
      <c r="F788" s="30" t="s">
        <v>20</v>
      </c>
      <c r="G788" s="49">
        <v>0</v>
      </c>
      <c r="H788" s="45">
        <v>0</v>
      </c>
      <c r="I788" s="45">
        <v>0</v>
      </c>
      <c r="J788" s="211"/>
    </row>
    <row r="789" spans="1:11" ht="20.25" customHeight="1">
      <c r="A789" s="203"/>
      <c r="B789" s="212"/>
      <c r="C789" s="209"/>
      <c r="D789" s="188"/>
      <c r="E789" s="188"/>
      <c r="F789" s="30" t="s">
        <v>21</v>
      </c>
      <c r="G789" s="49">
        <v>0</v>
      </c>
      <c r="H789" s="45">
        <v>0</v>
      </c>
      <c r="I789" s="45">
        <v>0</v>
      </c>
      <c r="J789" s="212"/>
    </row>
    <row r="790" spans="1:11" ht="20.25" customHeight="1">
      <c r="A790" s="221" t="s">
        <v>500</v>
      </c>
      <c r="B790" s="222"/>
      <c r="C790" s="222"/>
      <c r="D790" s="222"/>
      <c r="E790" s="222"/>
      <c r="F790" s="222"/>
      <c r="G790" s="222"/>
      <c r="H790" s="222"/>
      <c r="I790" s="222"/>
      <c r="J790" s="272"/>
      <c r="K790" s="11"/>
    </row>
    <row r="791" spans="1:11" s="20" customFormat="1" ht="20.25" customHeight="1">
      <c r="A791" s="214" t="s">
        <v>371</v>
      </c>
      <c r="B791" s="215" t="s">
        <v>372</v>
      </c>
      <c r="C791" s="214" t="s">
        <v>14</v>
      </c>
      <c r="D791" s="215" t="s">
        <v>442</v>
      </c>
      <c r="E791" s="216" t="s">
        <v>413</v>
      </c>
      <c r="F791" s="29" t="s">
        <v>16</v>
      </c>
      <c r="G791" s="52">
        <f>G792+G793+G794+G795</f>
        <v>0</v>
      </c>
      <c r="H791" s="52">
        <f>H792+H793+H794+H795</f>
        <v>0</v>
      </c>
      <c r="I791" s="52">
        <f>I792+I793+I794+I795</f>
        <v>0</v>
      </c>
      <c r="J791" s="215" t="s">
        <v>373</v>
      </c>
    </row>
    <row r="792" spans="1:11" s="20" customFormat="1" ht="20.25" customHeight="1">
      <c r="A792" s="214"/>
      <c r="B792" s="215"/>
      <c r="C792" s="214"/>
      <c r="D792" s="215"/>
      <c r="E792" s="217"/>
      <c r="F792" s="29" t="s">
        <v>18</v>
      </c>
      <c r="G792" s="52">
        <v>0</v>
      </c>
      <c r="H792" s="52">
        <v>0</v>
      </c>
      <c r="I792" s="52">
        <v>0</v>
      </c>
      <c r="J792" s="215"/>
    </row>
    <row r="793" spans="1:11" s="20" customFormat="1" ht="20.25" customHeight="1">
      <c r="A793" s="214"/>
      <c r="B793" s="215"/>
      <c r="C793" s="214"/>
      <c r="D793" s="215"/>
      <c r="E793" s="217"/>
      <c r="F793" s="29" t="s">
        <v>19</v>
      </c>
      <c r="G793" s="52">
        <v>0</v>
      </c>
      <c r="H793" s="52">
        <v>0</v>
      </c>
      <c r="I793" s="52">
        <v>0</v>
      </c>
      <c r="J793" s="215"/>
    </row>
    <row r="794" spans="1:11" s="20" customFormat="1" ht="20.25" customHeight="1">
      <c r="A794" s="214"/>
      <c r="B794" s="215"/>
      <c r="C794" s="214"/>
      <c r="D794" s="215"/>
      <c r="E794" s="217"/>
      <c r="F794" s="29" t="s">
        <v>20</v>
      </c>
      <c r="G794" s="57">
        <v>0</v>
      </c>
      <c r="H794" s="52">
        <v>0</v>
      </c>
      <c r="I794" s="52">
        <v>0</v>
      </c>
      <c r="J794" s="215"/>
    </row>
    <row r="795" spans="1:11" s="20" customFormat="1" ht="20.25" customHeight="1">
      <c r="A795" s="214"/>
      <c r="B795" s="215"/>
      <c r="C795" s="214"/>
      <c r="D795" s="215"/>
      <c r="E795" s="218"/>
      <c r="F795" s="29" t="s">
        <v>21</v>
      </c>
      <c r="G795" s="52">
        <v>0</v>
      </c>
      <c r="H795" s="52">
        <v>0</v>
      </c>
      <c r="I795" s="52">
        <v>0</v>
      </c>
      <c r="J795" s="215"/>
    </row>
    <row r="796" spans="1:11" ht="20.25" customHeight="1">
      <c r="A796" s="187" t="s">
        <v>374</v>
      </c>
      <c r="B796" s="186" t="s">
        <v>375</v>
      </c>
      <c r="C796" s="187">
        <v>2025</v>
      </c>
      <c r="D796" s="188" t="s">
        <v>464</v>
      </c>
      <c r="E796" s="210" t="s">
        <v>376</v>
      </c>
      <c r="F796" s="29" t="s">
        <v>16</v>
      </c>
      <c r="G796" s="49">
        <f>G797+G798+G799+G800</f>
        <v>300</v>
      </c>
      <c r="H796" s="45">
        <f>H797+H798+H799+H800</f>
        <v>0</v>
      </c>
      <c r="I796" s="45">
        <f>I797+I798+I799+I800</f>
        <v>0</v>
      </c>
      <c r="J796" s="188" t="s">
        <v>377</v>
      </c>
    </row>
    <row r="797" spans="1:11" ht="20.25" customHeight="1">
      <c r="A797" s="187"/>
      <c r="B797" s="186"/>
      <c r="C797" s="187"/>
      <c r="D797" s="188"/>
      <c r="E797" s="211"/>
      <c r="F797" s="30" t="s">
        <v>18</v>
      </c>
      <c r="G797" s="49">
        <v>0</v>
      </c>
      <c r="H797" s="45">
        <v>0</v>
      </c>
      <c r="I797" s="45">
        <v>0</v>
      </c>
      <c r="J797" s="188"/>
    </row>
    <row r="798" spans="1:11" ht="20.25" customHeight="1">
      <c r="A798" s="187"/>
      <c r="B798" s="186"/>
      <c r="C798" s="187"/>
      <c r="D798" s="188"/>
      <c r="E798" s="211"/>
      <c r="F798" s="30" t="s">
        <v>19</v>
      </c>
      <c r="G798" s="49">
        <v>0</v>
      </c>
      <c r="H798" s="45">
        <v>0</v>
      </c>
      <c r="I798" s="45">
        <v>0</v>
      </c>
      <c r="J798" s="188"/>
    </row>
    <row r="799" spans="1:11" ht="20.25" customHeight="1">
      <c r="A799" s="187"/>
      <c r="B799" s="186"/>
      <c r="C799" s="187"/>
      <c r="D799" s="188"/>
      <c r="E799" s="211"/>
      <c r="F799" s="30" t="s">
        <v>20</v>
      </c>
      <c r="G799" s="49">
        <v>300</v>
      </c>
      <c r="H799" s="45">
        <v>0</v>
      </c>
      <c r="I799" s="45">
        <v>0</v>
      </c>
      <c r="J799" s="188"/>
    </row>
    <row r="800" spans="1:11" ht="20.25" customHeight="1">
      <c r="A800" s="187"/>
      <c r="B800" s="186"/>
      <c r="C800" s="187"/>
      <c r="D800" s="188"/>
      <c r="E800" s="212"/>
      <c r="F800" s="30" t="s">
        <v>21</v>
      </c>
      <c r="G800" s="49">
        <v>0</v>
      </c>
      <c r="H800" s="45">
        <v>0</v>
      </c>
      <c r="I800" s="45">
        <v>0</v>
      </c>
      <c r="J800" s="188"/>
    </row>
    <row r="801" spans="1:10" s="20" customFormat="1" ht="20.25" customHeight="1">
      <c r="A801" s="219" t="s">
        <v>378</v>
      </c>
      <c r="B801" s="239" t="s">
        <v>379</v>
      </c>
      <c r="C801" s="214" t="s">
        <v>14</v>
      </c>
      <c r="D801" s="215" t="s">
        <v>464</v>
      </c>
      <c r="E801" s="289" t="s">
        <v>380</v>
      </c>
      <c r="F801" s="29" t="s">
        <v>16</v>
      </c>
      <c r="G801" s="58">
        <f>G802+G803+G804+G805</f>
        <v>10054.44</v>
      </c>
      <c r="H801" s="59">
        <f>H802+H803+H804+H805</f>
        <v>0</v>
      </c>
      <c r="I801" s="52">
        <f>I802+I803+I804+I805</f>
        <v>0</v>
      </c>
      <c r="J801" s="292" t="s">
        <v>397</v>
      </c>
    </row>
    <row r="802" spans="1:10" s="20" customFormat="1" ht="20.25" customHeight="1">
      <c r="A802" s="219"/>
      <c r="B802" s="239"/>
      <c r="C802" s="214"/>
      <c r="D802" s="215"/>
      <c r="E802" s="290"/>
      <c r="F802" s="29" t="s">
        <v>18</v>
      </c>
      <c r="G802" s="58">
        <v>0</v>
      </c>
      <c r="H802" s="59">
        <v>0</v>
      </c>
      <c r="I802" s="52">
        <v>0</v>
      </c>
      <c r="J802" s="292"/>
    </row>
    <row r="803" spans="1:10" s="20" customFormat="1" ht="20.25" customHeight="1">
      <c r="A803" s="219"/>
      <c r="B803" s="239"/>
      <c r="C803" s="214"/>
      <c r="D803" s="215"/>
      <c r="E803" s="290"/>
      <c r="F803" s="29" t="s">
        <v>19</v>
      </c>
      <c r="G803" s="60">
        <f>10054.44*70%</f>
        <v>7038.1080000000002</v>
      </c>
      <c r="H803" s="59">
        <v>0</v>
      </c>
      <c r="I803" s="52">
        <v>0</v>
      </c>
      <c r="J803" s="292"/>
    </row>
    <row r="804" spans="1:10" s="20" customFormat="1" ht="20.25" customHeight="1">
      <c r="A804" s="219"/>
      <c r="B804" s="239"/>
      <c r="C804" s="214"/>
      <c r="D804" s="215"/>
      <c r="E804" s="290"/>
      <c r="F804" s="29" t="s">
        <v>20</v>
      </c>
      <c r="G804" s="60">
        <f>10054.44*30%</f>
        <v>3016.3319999999999</v>
      </c>
      <c r="H804" s="59">
        <v>0</v>
      </c>
      <c r="I804" s="52">
        <v>0</v>
      </c>
      <c r="J804" s="292"/>
    </row>
    <row r="805" spans="1:10" s="20" customFormat="1" ht="20.25" customHeight="1">
      <c r="A805" s="219"/>
      <c r="B805" s="239"/>
      <c r="C805" s="214"/>
      <c r="D805" s="215"/>
      <c r="E805" s="291"/>
      <c r="F805" s="29" t="s">
        <v>21</v>
      </c>
      <c r="G805" s="58">
        <v>0</v>
      </c>
      <c r="H805" s="59">
        <v>0</v>
      </c>
      <c r="I805" s="52">
        <v>0</v>
      </c>
      <c r="J805" s="292"/>
    </row>
    <row r="806" spans="1:10" ht="20.25" customHeight="1">
      <c r="A806" s="185" t="s">
        <v>381</v>
      </c>
      <c r="B806" s="188" t="s">
        <v>382</v>
      </c>
      <c r="C806" s="187">
        <v>2025</v>
      </c>
      <c r="D806" s="188" t="s">
        <v>464</v>
      </c>
      <c r="E806" s="188" t="s">
        <v>402</v>
      </c>
      <c r="F806" s="29" t="s">
        <v>16</v>
      </c>
      <c r="G806" s="45">
        <f>G807+G808+G809+G810</f>
        <v>70</v>
      </c>
      <c r="H806" s="45">
        <f>H807+H808+H809+H810</f>
        <v>0</v>
      </c>
      <c r="I806" s="45">
        <f>I807+I808+I809+I810</f>
        <v>0</v>
      </c>
      <c r="J806" s="188" t="s">
        <v>465</v>
      </c>
    </row>
    <row r="807" spans="1:10" ht="20.25" customHeight="1">
      <c r="A807" s="185"/>
      <c r="B807" s="188"/>
      <c r="C807" s="187"/>
      <c r="D807" s="188"/>
      <c r="E807" s="188"/>
      <c r="F807" s="30" t="s">
        <v>18</v>
      </c>
      <c r="G807" s="49">
        <v>0</v>
      </c>
      <c r="H807" s="45">
        <v>0</v>
      </c>
      <c r="I807" s="45">
        <v>0</v>
      </c>
      <c r="J807" s="188"/>
    </row>
    <row r="808" spans="1:10" ht="20.25" customHeight="1">
      <c r="A808" s="185"/>
      <c r="B808" s="188"/>
      <c r="C808" s="187"/>
      <c r="D808" s="188"/>
      <c r="E808" s="188"/>
      <c r="F808" s="30" t="s">
        <v>19</v>
      </c>
      <c r="G808" s="49">
        <v>0</v>
      </c>
      <c r="H808" s="45">
        <v>0</v>
      </c>
      <c r="I808" s="45">
        <v>0</v>
      </c>
      <c r="J808" s="188"/>
    </row>
    <row r="809" spans="1:10" ht="20.25" customHeight="1">
      <c r="A809" s="185"/>
      <c r="B809" s="188"/>
      <c r="C809" s="187"/>
      <c r="D809" s="188"/>
      <c r="E809" s="188"/>
      <c r="F809" s="30" t="s">
        <v>20</v>
      </c>
      <c r="G809" s="45">
        <v>70</v>
      </c>
      <c r="H809" s="45">
        <v>0</v>
      </c>
      <c r="I809" s="45">
        <v>0</v>
      </c>
      <c r="J809" s="188"/>
    </row>
    <row r="810" spans="1:10" ht="20.25" customHeight="1">
      <c r="A810" s="185"/>
      <c r="B810" s="188"/>
      <c r="C810" s="187"/>
      <c r="D810" s="188"/>
      <c r="E810" s="188"/>
      <c r="F810" s="30" t="s">
        <v>21</v>
      </c>
      <c r="G810" s="49">
        <v>0</v>
      </c>
      <c r="H810" s="45">
        <v>0</v>
      </c>
      <c r="I810" s="45">
        <v>0</v>
      </c>
      <c r="J810" s="188"/>
    </row>
    <row r="811" spans="1:10" s="20" customFormat="1" ht="20.25" customHeight="1">
      <c r="A811" s="219" t="s">
        <v>383</v>
      </c>
      <c r="B811" s="293" t="s">
        <v>384</v>
      </c>
      <c r="C811" s="214" t="s">
        <v>14</v>
      </c>
      <c r="D811" s="216" t="s">
        <v>445</v>
      </c>
      <c r="E811" s="296" t="s">
        <v>385</v>
      </c>
      <c r="F811" s="29" t="s">
        <v>16</v>
      </c>
      <c r="G811" s="53">
        <f>G812+G813+G814+G815</f>
        <v>0</v>
      </c>
      <c r="H811" s="52">
        <f>H812+H813+H814+H815</f>
        <v>0</v>
      </c>
      <c r="I811" s="52">
        <f>I812+I813+I814+I815</f>
        <v>0</v>
      </c>
      <c r="J811" s="215" t="s">
        <v>386</v>
      </c>
    </row>
    <row r="812" spans="1:10" s="20" customFormat="1" ht="20.25" customHeight="1">
      <c r="A812" s="219"/>
      <c r="B812" s="294"/>
      <c r="C812" s="214"/>
      <c r="D812" s="217"/>
      <c r="E812" s="296"/>
      <c r="F812" s="29" t="s">
        <v>18</v>
      </c>
      <c r="G812" s="53">
        <v>0</v>
      </c>
      <c r="H812" s="52">
        <v>0</v>
      </c>
      <c r="I812" s="52">
        <v>0</v>
      </c>
      <c r="J812" s="215"/>
    </row>
    <row r="813" spans="1:10" s="20" customFormat="1" ht="20.25" customHeight="1">
      <c r="A813" s="219"/>
      <c r="B813" s="294"/>
      <c r="C813" s="214"/>
      <c r="D813" s="217"/>
      <c r="E813" s="296"/>
      <c r="F813" s="29" t="s">
        <v>19</v>
      </c>
      <c r="G813" s="53">
        <v>0</v>
      </c>
      <c r="H813" s="52">
        <v>0</v>
      </c>
      <c r="I813" s="52">
        <v>0</v>
      </c>
      <c r="J813" s="215"/>
    </row>
    <row r="814" spans="1:10" s="20" customFormat="1" ht="20.25" customHeight="1">
      <c r="A814" s="219"/>
      <c r="B814" s="294"/>
      <c r="C814" s="214"/>
      <c r="D814" s="217"/>
      <c r="E814" s="296"/>
      <c r="F814" s="29" t="s">
        <v>20</v>
      </c>
      <c r="G814" s="61">
        <v>0</v>
      </c>
      <c r="H814" s="52">
        <v>0</v>
      </c>
      <c r="I814" s="52">
        <v>0</v>
      </c>
      <c r="J814" s="215"/>
    </row>
    <row r="815" spans="1:10" s="20" customFormat="1" ht="20.25" customHeight="1">
      <c r="A815" s="219"/>
      <c r="B815" s="295"/>
      <c r="C815" s="214"/>
      <c r="D815" s="218"/>
      <c r="E815" s="296"/>
      <c r="F815" s="29" t="s">
        <v>21</v>
      </c>
      <c r="G815" s="53">
        <v>0</v>
      </c>
      <c r="H815" s="52">
        <v>0</v>
      </c>
      <c r="I815" s="52">
        <v>0</v>
      </c>
      <c r="J815" s="215"/>
    </row>
    <row r="816" spans="1:10" ht="20.25" hidden="1" customHeight="1">
      <c r="A816" s="185" t="s">
        <v>407</v>
      </c>
      <c r="B816" s="297" t="s">
        <v>409</v>
      </c>
      <c r="C816" s="187" t="s">
        <v>14</v>
      </c>
      <c r="D816" s="188" t="s">
        <v>442</v>
      </c>
      <c r="E816" s="186"/>
      <c r="F816" s="31" t="s">
        <v>16</v>
      </c>
      <c r="G816" s="62">
        <f>G817+G818+G819+G820</f>
        <v>0</v>
      </c>
      <c r="H816" s="47">
        <f>H817+H818+H819+H820</f>
        <v>0</v>
      </c>
      <c r="I816" s="45">
        <f>I817+I818+I819+I820</f>
        <v>0</v>
      </c>
      <c r="J816" s="188" t="s">
        <v>412</v>
      </c>
    </row>
    <row r="817" spans="1:10" ht="20.25" hidden="1" customHeight="1">
      <c r="A817" s="185"/>
      <c r="B817" s="298"/>
      <c r="C817" s="187"/>
      <c r="D817" s="188"/>
      <c r="E817" s="186"/>
      <c r="F817" s="32" t="s">
        <v>18</v>
      </c>
      <c r="G817" s="62">
        <v>0</v>
      </c>
      <c r="H817" s="47">
        <v>0</v>
      </c>
      <c r="I817" s="45">
        <v>0</v>
      </c>
      <c r="J817" s="188"/>
    </row>
    <row r="818" spans="1:10" ht="20.25" hidden="1" customHeight="1">
      <c r="A818" s="185"/>
      <c r="B818" s="298"/>
      <c r="C818" s="187"/>
      <c r="D818" s="188"/>
      <c r="E818" s="186"/>
      <c r="F818" s="32" t="s">
        <v>19</v>
      </c>
      <c r="G818" s="62">
        <v>0</v>
      </c>
      <c r="H818" s="47">
        <v>0</v>
      </c>
      <c r="I818" s="45">
        <v>0</v>
      </c>
      <c r="J818" s="188"/>
    </row>
    <row r="819" spans="1:10" ht="20.25" hidden="1" customHeight="1">
      <c r="A819" s="185"/>
      <c r="B819" s="298"/>
      <c r="C819" s="187"/>
      <c r="D819" s="188"/>
      <c r="E819" s="186"/>
      <c r="F819" s="32" t="s">
        <v>20</v>
      </c>
      <c r="G819" s="63">
        <v>0</v>
      </c>
      <c r="H819" s="47">
        <v>0</v>
      </c>
      <c r="I819" s="45">
        <v>0</v>
      </c>
      <c r="J819" s="188"/>
    </row>
    <row r="820" spans="1:10" ht="20.25" hidden="1" customHeight="1">
      <c r="A820" s="185"/>
      <c r="B820" s="299"/>
      <c r="C820" s="187"/>
      <c r="D820" s="188"/>
      <c r="E820" s="186"/>
      <c r="F820" s="32" t="s">
        <v>21</v>
      </c>
      <c r="G820" s="62">
        <v>0</v>
      </c>
      <c r="H820" s="47">
        <v>0</v>
      </c>
      <c r="I820" s="45">
        <v>0</v>
      </c>
      <c r="J820" s="188"/>
    </row>
    <row r="821" spans="1:10" ht="20.25" hidden="1" customHeight="1">
      <c r="A821" s="185" t="s">
        <v>408</v>
      </c>
      <c r="B821" s="297" t="s">
        <v>410</v>
      </c>
      <c r="C821" s="187" t="s">
        <v>14</v>
      </c>
      <c r="D821" s="188" t="s">
        <v>442</v>
      </c>
      <c r="E821" s="186"/>
      <c r="F821" s="31" t="s">
        <v>16</v>
      </c>
      <c r="G821" s="62">
        <f>G822+G823+G824+G825</f>
        <v>0</v>
      </c>
      <c r="H821" s="47">
        <f>H822+H823+H824+H825</f>
        <v>0</v>
      </c>
      <c r="I821" s="45">
        <f>I822+I823+I824+I825</f>
        <v>0</v>
      </c>
      <c r="J821" s="188" t="s">
        <v>411</v>
      </c>
    </row>
    <row r="822" spans="1:10" ht="20.25" hidden="1" customHeight="1">
      <c r="A822" s="185"/>
      <c r="B822" s="298"/>
      <c r="C822" s="187"/>
      <c r="D822" s="188"/>
      <c r="E822" s="186"/>
      <c r="F822" s="32" t="s">
        <v>18</v>
      </c>
      <c r="G822" s="62">
        <v>0</v>
      </c>
      <c r="H822" s="47">
        <v>0</v>
      </c>
      <c r="I822" s="45">
        <v>0</v>
      </c>
      <c r="J822" s="188"/>
    </row>
    <row r="823" spans="1:10" ht="20.25" hidden="1" customHeight="1">
      <c r="A823" s="185"/>
      <c r="B823" s="298"/>
      <c r="C823" s="187"/>
      <c r="D823" s="188"/>
      <c r="E823" s="186"/>
      <c r="F823" s="32" t="s">
        <v>19</v>
      </c>
      <c r="G823" s="62">
        <v>0</v>
      </c>
      <c r="H823" s="47">
        <v>0</v>
      </c>
      <c r="I823" s="45">
        <v>0</v>
      </c>
      <c r="J823" s="188"/>
    </row>
    <row r="824" spans="1:10" ht="20.25" hidden="1" customHeight="1">
      <c r="A824" s="185"/>
      <c r="B824" s="298"/>
      <c r="C824" s="187"/>
      <c r="D824" s="188"/>
      <c r="E824" s="186"/>
      <c r="F824" s="32" t="s">
        <v>20</v>
      </c>
      <c r="G824" s="63">
        <v>0</v>
      </c>
      <c r="H824" s="47">
        <v>0</v>
      </c>
      <c r="I824" s="45">
        <v>0</v>
      </c>
      <c r="J824" s="188"/>
    </row>
    <row r="825" spans="1:10" ht="20.25" hidden="1" customHeight="1">
      <c r="A825" s="185"/>
      <c r="B825" s="299"/>
      <c r="C825" s="187"/>
      <c r="D825" s="188"/>
      <c r="E825" s="186"/>
      <c r="F825" s="32" t="s">
        <v>21</v>
      </c>
      <c r="G825" s="62">
        <v>0</v>
      </c>
      <c r="H825" s="47">
        <v>0</v>
      </c>
      <c r="I825" s="45">
        <v>0</v>
      </c>
      <c r="J825" s="188"/>
    </row>
    <row r="826" spans="1:10" s="20" customFormat="1" ht="20.25" customHeight="1">
      <c r="A826" s="219" t="s">
        <v>476</v>
      </c>
      <c r="B826" s="216" t="s">
        <v>477</v>
      </c>
      <c r="C826" s="214">
        <v>2025</v>
      </c>
      <c r="D826" s="215" t="s">
        <v>442</v>
      </c>
      <c r="E826" s="216" t="s">
        <v>414</v>
      </c>
      <c r="F826" s="29" t="s">
        <v>16</v>
      </c>
      <c r="G826" s="53">
        <f>G827+G828+G829+G830</f>
        <v>1508</v>
      </c>
      <c r="H826" s="52">
        <f>H827+H828+H829+H830</f>
        <v>0</v>
      </c>
      <c r="I826" s="52">
        <f>I827+I828+I829+I830</f>
        <v>0</v>
      </c>
      <c r="J826" s="215" t="s">
        <v>478</v>
      </c>
    </row>
    <row r="827" spans="1:10" s="20" customFormat="1" ht="20.25" customHeight="1">
      <c r="A827" s="219"/>
      <c r="B827" s="217"/>
      <c r="C827" s="214"/>
      <c r="D827" s="215"/>
      <c r="E827" s="217"/>
      <c r="F827" s="29" t="s">
        <v>18</v>
      </c>
      <c r="G827" s="53">
        <v>0</v>
      </c>
      <c r="H827" s="52">
        <v>0</v>
      </c>
      <c r="I827" s="52">
        <v>0</v>
      </c>
      <c r="J827" s="215"/>
    </row>
    <row r="828" spans="1:10" s="20" customFormat="1" ht="20.25" customHeight="1">
      <c r="A828" s="219"/>
      <c r="B828" s="217"/>
      <c r="C828" s="214"/>
      <c r="D828" s="215"/>
      <c r="E828" s="217"/>
      <c r="F828" s="29" t="s">
        <v>19</v>
      </c>
      <c r="G828" s="53">
        <v>0</v>
      </c>
      <c r="H828" s="52">
        <v>0</v>
      </c>
      <c r="I828" s="52">
        <v>0</v>
      </c>
      <c r="J828" s="215"/>
    </row>
    <row r="829" spans="1:10" s="20" customFormat="1" ht="20.25" customHeight="1">
      <c r="A829" s="219"/>
      <c r="B829" s="217"/>
      <c r="C829" s="214"/>
      <c r="D829" s="215"/>
      <c r="E829" s="217"/>
      <c r="F829" s="29" t="s">
        <v>20</v>
      </c>
      <c r="G829" s="53">
        <v>1508</v>
      </c>
      <c r="H829" s="52">
        <v>0</v>
      </c>
      <c r="I829" s="52">
        <v>0</v>
      </c>
      <c r="J829" s="215"/>
    </row>
    <row r="830" spans="1:10" s="20" customFormat="1" ht="20.25" customHeight="1">
      <c r="A830" s="219"/>
      <c r="B830" s="218"/>
      <c r="C830" s="214"/>
      <c r="D830" s="215"/>
      <c r="E830" s="218"/>
      <c r="F830" s="29" t="s">
        <v>21</v>
      </c>
      <c r="G830" s="53">
        <v>0</v>
      </c>
      <c r="H830" s="52">
        <v>0</v>
      </c>
      <c r="I830" s="52">
        <v>0</v>
      </c>
      <c r="J830" s="215"/>
    </row>
    <row r="831" spans="1:10" ht="20.25" customHeight="1"/>
  </sheetData>
  <autoFilter ref="A7:K7"/>
  <mergeCells count="908">
    <mergeCell ref="J689:J693"/>
    <mergeCell ref="E689:E693"/>
    <mergeCell ref="D689:D693"/>
    <mergeCell ref="C689:C693"/>
    <mergeCell ref="B689:B693"/>
    <mergeCell ref="A689:A693"/>
    <mergeCell ref="A826:A830"/>
    <mergeCell ref="B826:B830"/>
    <mergeCell ref="C826:C830"/>
    <mergeCell ref="D826:D830"/>
    <mergeCell ref="E826:E830"/>
    <mergeCell ref="J826:J830"/>
    <mergeCell ref="A821:A825"/>
    <mergeCell ref="B821:B825"/>
    <mergeCell ref="C821:C825"/>
    <mergeCell ref="D821:D825"/>
    <mergeCell ref="E821:E825"/>
    <mergeCell ref="J821:J825"/>
    <mergeCell ref="A816:A820"/>
    <mergeCell ref="B816:B820"/>
    <mergeCell ref="C816:C820"/>
    <mergeCell ref="D816:D820"/>
    <mergeCell ref="E816:E820"/>
    <mergeCell ref="J816:J820"/>
    <mergeCell ref="A811:A815"/>
    <mergeCell ref="B811:B815"/>
    <mergeCell ref="C811:C815"/>
    <mergeCell ref="D811:D815"/>
    <mergeCell ref="E811:E815"/>
    <mergeCell ref="J811:J815"/>
    <mergeCell ref="A806:A810"/>
    <mergeCell ref="B806:B810"/>
    <mergeCell ref="C806:C810"/>
    <mergeCell ref="D806:D810"/>
    <mergeCell ref="E806:E810"/>
    <mergeCell ref="J806:J810"/>
    <mergeCell ref="A801:A805"/>
    <mergeCell ref="B801:B805"/>
    <mergeCell ref="C801:C805"/>
    <mergeCell ref="D801:D805"/>
    <mergeCell ref="E801:E805"/>
    <mergeCell ref="J801:J805"/>
    <mergeCell ref="A796:A800"/>
    <mergeCell ref="B796:B800"/>
    <mergeCell ref="C796:C800"/>
    <mergeCell ref="D796:D800"/>
    <mergeCell ref="E796:E800"/>
    <mergeCell ref="J796:J800"/>
    <mergeCell ref="A790:J790"/>
    <mergeCell ref="A791:A795"/>
    <mergeCell ref="B791:B795"/>
    <mergeCell ref="C791:C795"/>
    <mergeCell ref="D791:D795"/>
    <mergeCell ref="E791:E795"/>
    <mergeCell ref="J791:J795"/>
    <mergeCell ref="A785:A789"/>
    <mergeCell ref="B785:B789"/>
    <mergeCell ref="C785:C789"/>
    <mergeCell ref="D785:D789"/>
    <mergeCell ref="E785:E789"/>
    <mergeCell ref="J785:J789"/>
    <mergeCell ref="A780:A784"/>
    <mergeCell ref="B780:B784"/>
    <mergeCell ref="C780:C784"/>
    <mergeCell ref="D780:D784"/>
    <mergeCell ref="E780:E784"/>
    <mergeCell ref="J780:J784"/>
    <mergeCell ref="A775:A779"/>
    <mergeCell ref="B775:B779"/>
    <mergeCell ref="C775:C779"/>
    <mergeCell ref="D775:D779"/>
    <mergeCell ref="E775:E779"/>
    <mergeCell ref="J775:J779"/>
    <mergeCell ref="A770:A774"/>
    <mergeCell ref="B770:B774"/>
    <mergeCell ref="C770:C774"/>
    <mergeCell ref="D770:D774"/>
    <mergeCell ref="E770:E774"/>
    <mergeCell ref="J770:J774"/>
    <mergeCell ref="A765:A769"/>
    <mergeCell ref="B765:B769"/>
    <mergeCell ref="C765:C769"/>
    <mergeCell ref="D765:D769"/>
    <mergeCell ref="E765:E769"/>
    <mergeCell ref="J765:J769"/>
    <mergeCell ref="A760:A764"/>
    <mergeCell ref="B760:B764"/>
    <mergeCell ref="C760:C764"/>
    <mergeCell ref="D760:D764"/>
    <mergeCell ref="E760:E764"/>
    <mergeCell ref="J760:J764"/>
    <mergeCell ref="E745:E749"/>
    <mergeCell ref="J745:J749"/>
    <mergeCell ref="E750:E754"/>
    <mergeCell ref="J750:J754"/>
    <mergeCell ref="E755:E759"/>
    <mergeCell ref="J755:J759"/>
    <mergeCell ref="A739:J739"/>
    <mergeCell ref="A740:A744"/>
    <mergeCell ref="B740:B744"/>
    <mergeCell ref="C740:C744"/>
    <mergeCell ref="D740:D744"/>
    <mergeCell ref="E740:E744"/>
    <mergeCell ref="J740:J744"/>
    <mergeCell ref="A734:A738"/>
    <mergeCell ref="B734:B738"/>
    <mergeCell ref="C734:C738"/>
    <mergeCell ref="D734:D738"/>
    <mergeCell ref="E734:E738"/>
    <mergeCell ref="J734:J738"/>
    <mergeCell ref="A729:A733"/>
    <mergeCell ref="B729:B733"/>
    <mergeCell ref="C729:C733"/>
    <mergeCell ref="D729:D733"/>
    <mergeCell ref="E729:E733"/>
    <mergeCell ref="J729:J733"/>
    <mergeCell ref="A724:A728"/>
    <mergeCell ref="B724:B728"/>
    <mergeCell ref="C724:C728"/>
    <mergeCell ref="D724:D728"/>
    <mergeCell ref="E724:E728"/>
    <mergeCell ref="J724:J728"/>
    <mergeCell ref="A719:A723"/>
    <mergeCell ref="B719:B723"/>
    <mergeCell ref="C719:C723"/>
    <mergeCell ref="D719:D723"/>
    <mergeCell ref="E719:E723"/>
    <mergeCell ref="J719:J723"/>
    <mergeCell ref="A714:A718"/>
    <mergeCell ref="B714:B718"/>
    <mergeCell ref="C714:C718"/>
    <mergeCell ref="D714:D718"/>
    <mergeCell ref="E714:E718"/>
    <mergeCell ref="J714:J718"/>
    <mergeCell ref="A709:A713"/>
    <mergeCell ref="B709:B713"/>
    <mergeCell ref="C709:C713"/>
    <mergeCell ref="D709:D713"/>
    <mergeCell ref="E709:E713"/>
    <mergeCell ref="J709:J713"/>
    <mergeCell ref="A704:A708"/>
    <mergeCell ref="B704:B708"/>
    <mergeCell ref="C704:C708"/>
    <mergeCell ref="D704:D708"/>
    <mergeCell ref="E704:E708"/>
    <mergeCell ref="J704:J708"/>
    <mergeCell ref="A699:A703"/>
    <mergeCell ref="B699:B703"/>
    <mergeCell ref="C699:C703"/>
    <mergeCell ref="D699:D703"/>
    <mergeCell ref="E699:E703"/>
    <mergeCell ref="J699:J703"/>
    <mergeCell ref="A694:A698"/>
    <mergeCell ref="B694:B698"/>
    <mergeCell ref="C694:C698"/>
    <mergeCell ref="D694:D698"/>
    <mergeCell ref="E694:E698"/>
    <mergeCell ref="J694:J698"/>
    <mergeCell ref="A688:J688"/>
    <mergeCell ref="A683:A687"/>
    <mergeCell ref="B683:B687"/>
    <mergeCell ref="C683:C687"/>
    <mergeCell ref="D683:D687"/>
    <mergeCell ref="E683:E687"/>
    <mergeCell ref="J683:J687"/>
    <mergeCell ref="A678:A682"/>
    <mergeCell ref="B678:B682"/>
    <mergeCell ref="C678:C682"/>
    <mergeCell ref="D678:D682"/>
    <mergeCell ref="E678:E682"/>
    <mergeCell ref="J678:J682"/>
    <mergeCell ref="A673:A677"/>
    <mergeCell ref="B673:B677"/>
    <mergeCell ref="C673:C677"/>
    <mergeCell ref="D673:D677"/>
    <mergeCell ref="E673:E677"/>
    <mergeCell ref="J673:J677"/>
    <mergeCell ref="A666:J666"/>
    <mergeCell ref="A667:J667"/>
    <mergeCell ref="A668:A672"/>
    <mergeCell ref="B668:B672"/>
    <mergeCell ref="C668:C672"/>
    <mergeCell ref="D668:D672"/>
    <mergeCell ref="E668:E672"/>
    <mergeCell ref="J668:J672"/>
    <mergeCell ref="A661:A665"/>
    <mergeCell ref="B661:B665"/>
    <mergeCell ref="C661:C665"/>
    <mergeCell ref="D661:D665"/>
    <mergeCell ref="E661:E665"/>
    <mergeCell ref="J661:J665"/>
    <mergeCell ref="A656:A660"/>
    <mergeCell ref="B656:B660"/>
    <mergeCell ref="C656:C660"/>
    <mergeCell ref="D656:D660"/>
    <mergeCell ref="E656:E660"/>
    <mergeCell ref="J656:J660"/>
    <mergeCell ref="A651:A655"/>
    <mergeCell ref="B651:B655"/>
    <mergeCell ref="C651:C655"/>
    <mergeCell ref="D651:D655"/>
    <mergeCell ref="E651:E655"/>
    <mergeCell ref="J651:J655"/>
    <mergeCell ref="A646:A650"/>
    <mergeCell ref="B646:B650"/>
    <mergeCell ref="C646:C650"/>
    <mergeCell ref="D646:D650"/>
    <mergeCell ref="E646:E650"/>
    <mergeCell ref="J646:J650"/>
    <mergeCell ref="A641:A645"/>
    <mergeCell ref="B641:B645"/>
    <mergeCell ref="C641:C645"/>
    <mergeCell ref="D641:D645"/>
    <mergeCell ref="E641:E645"/>
    <mergeCell ref="J641:J645"/>
    <mergeCell ref="A636:A640"/>
    <mergeCell ref="B636:B640"/>
    <mergeCell ref="C636:C640"/>
    <mergeCell ref="D636:D640"/>
    <mergeCell ref="E636:E640"/>
    <mergeCell ref="J636:J640"/>
    <mergeCell ref="A631:A635"/>
    <mergeCell ref="B631:B635"/>
    <mergeCell ref="C631:C635"/>
    <mergeCell ref="D631:D635"/>
    <mergeCell ref="E631:E635"/>
    <mergeCell ref="J631:J635"/>
    <mergeCell ref="A626:A630"/>
    <mergeCell ref="B626:B630"/>
    <mergeCell ref="C626:C630"/>
    <mergeCell ref="D626:D630"/>
    <mergeCell ref="E626:E630"/>
    <mergeCell ref="J626:J630"/>
    <mergeCell ref="A621:A625"/>
    <mergeCell ref="B621:B625"/>
    <mergeCell ref="C621:C625"/>
    <mergeCell ref="D621:D625"/>
    <mergeCell ref="E621:E625"/>
    <mergeCell ref="J621:J625"/>
    <mergeCell ref="A615:J615"/>
    <mergeCell ref="A616:A620"/>
    <mergeCell ref="B616:B620"/>
    <mergeCell ref="C616:C620"/>
    <mergeCell ref="D616:D620"/>
    <mergeCell ref="E616:E620"/>
    <mergeCell ref="J616:J620"/>
    <mergeCell ref="A610:A614"/>
    <mergeCell ref="B610:B614"/>
    <mergeCell ref="C610:C614"/>
    <mergeCell ref="D610:D614"/>
    <mergeCell ref="E610:E614"/>
    <mergeCell ref="J610:J614"/>
    <mergeCell ref="A605:A609"/>
    <mergeCell ref="B605:B609"/>
    <mergeCell ref="C605:C609"/>
    <mergeCell ref="D605:D609"/>
    <mergeCell ref="E605:E609"/>
    <mergeCell ref="J605:J609"/>
    <mergeCell ref="A600:A604"/>
    <mergeCell ref="B600:B604"/>
    <mergeCell ref="C600:C604"/>
    <mergeCell ref="D600:D604"/>
    <mergeCell ref="E600:E604"/>
    <mergeCell ref="J600:J604"/>
    <mergeCell ref="A595:A599"/>
    <mergeCell ref="B595:B599"/>
    <mergeCell ref="C595:C599"/>
    <mergeCell ref="D595:D599"/>
    <mergeCell ref="E595:E599"/>
    <mergeCell ref="J595:J599"/>
    <mergeCell ref="A590:A594"/>
    <mergeCell ref="B590:B594"/>
    <mergeCell ref="C590:C594"/>
    <mergeCell ref="D590:D594"/>
    <mergeCell ref="E590:E594"/>
    <mergeCell ref="J590:J594"/>
    <mergeCell ref="A583:J583"/>
    <mergeCell ref="A584:J584"/>
    <mergeCell ref="A585:A589"/>
    <mergeCell ref="B585:B589"/>
    <mergeCell ref="C585:C589"/>
    <mergeCell ref="D585:D589"/>
    <mergeCell ref="E585:E589"/>
    <mergeCell ref="J585:J589"/>
    <mergeCell ref="A578:A582"/>
    <mergeCell ref="B578:B582"/>
    <mergeCell ref="C578:C582"/>
    <mergeCell ref="D578:D582"/>
    <mergeCell ref="E578:E582"/>
    <mergeCell ref="J578:J582"/>
    <mergeCell ref="A573:A577"/>
    <mergeCell ref="B573:B577"/>
    <mergeCell ref="C573:C577"/>
    <mergeCell ref="D573:D577"/>
    <mergeCell ref="E573:E577"/>
    <mergeCell ref="J573:J577"/>
    <mergeCell ref="A568:A572"/>
    <mergeCell ref="B568:B572"/>
    <mergeCell ref="C568:C572"/>
    <mergeCell ref="D568:D572"/>
    <mergeCell ref="E568:E572"/>
    <mergeCell ref="J568:J572"/>
    <mergeCell ref="A563:A567"/>
    <mergeCell ref="B563:B567"/>
    <mergeCell ref="C563:C567"/>
    <mergeCell ref="D563:D567"/>
    <mergeCell ref="E563:E567"/>
    <mergeCell ref="J563:J567"/>
    <mergeCell ref="A558:A562"/>
    <mergeCell ref="B558:B562"/>
    <mergeCell ref="C558:C562"/>
    <mergeCell ref="D558:D562"/>
    <mergeCell ref="E558:E562"/>
    <mergeCell ref="J558:J562"/>
    <mergeCell ref="A552:J552"/>
    <mergeCell ref="A553:A557"/>
    <mergeCell ref="B553:B557"/>
    <mergeCell ref="C553:C557"/>
    <mergeCell ref="D553:D557"/>
    <mergeCell ref="E553:E557"/>
    <mergeCell ref="J553:J557"/>
    <mergeCell ref="A547:A551"/>
    <mergeCell ref="B547:B551"/>
    <mergeCell ref="C547:C551"/>
    <mergeCell ref="D547:D551"/>
    <mergeCell ref="E547:E551"/>
    <mergeCell ref="J547:J551"/>
    <mergeCell ref="A542:A546"/>
    <mergeCell ref="B542:B546"/>
    <mergeCell ref="C542:C546"/>
    <mergeCell ref="D542:D546"/>
    <mergeCell ref="E542:E546"/>
    <mergeCell ref="J542:J546"/>
    <mergeCell ref="A537:A541"/>
    <mergeCell ref="B537:B541"/>
    <mergeCell ref="C537:C541"/>
    <mergeCell ref="D537:D541"/>
    <mergeCell ref="E537:E541"/>
    <mergeCell ref="J537:J541"/>
    <mergeCell ref="A532:A536"/>
    <mergeCell ref="B532:B536"/>
    <mergeCell ref="C532:C536"/>
    <mergeCell ref="D532:D536"/>
    <mergeCell ref="E532:E536"/>
    <mergeCell ref="J532:J536"/>
    <mergeCell ref="A527:A531"/>
    <mergeCell ref="B527:B531"/>
    <mergeCell ref="C527:C531"/>
    <mergeCell ref="D527:D531"/>
    <mergeCell ref="E527:E531"/>
    <mergeCell ref="J527:J531"/>
    <mergeCell ref="D517:D521"/>
    <mergeCell ref="E517:E521"/>
    <mergeCell ref="J517:J521"/>
    <mergeCell ref="A522:A526"/>
    <mergeCell ref="B522:B526"/>
    <mergeCell ref="C522:C526"/>
    <mergeCell ref="D522:D526"/>
    <mergeCell ref="E522:E526"/>
    <mergeCell ref="J522:J526"/>
    <mergeCell ref="D507:D511"/>
    <mergeCell ref="E507:E511"/>
    <mergeCell ref="J507:J511"/>
    <mergeCell ref="D512:D516"/>
    <mergeCell ref="E512:E516"/>
    <mergeCell ref="J512:J516"/>
    <mergeCell ref="D497:D501"/>
    <mergeCell ref="E497:E501"/>
    <mergeCell ref="J497:J501"/>
    <mergeCell ref="D502:D506"/>
    <mergeCell ref="E502:E506"/>
    <mergeCell ref="J502:J506"/>
    <mergeCell ref="D487:D491"/>
    <mergeCell ref="E487:E491"/>
    <mergeCell ref="J487:J491"/>
    <mergeCell ref="D492:D496"/>
    <mergeCell ref="E492:E496"/>
    <mergeCell ref="J492:J496"/>
    <mergeCell ref="A482:A486"/>
    <mergeCell ref="B482:B486"/>
    <mergeCell ref="C482:C486"/>
    <mergeCell ref="D482:D486"/>
    <mergeCell ref="E482:E486"/>
    <mergeCell ref="J482:J486"/>
    <mergeCell ref="A477:A481"/>
    <mergeCell ref="B477:B481"/>
    <mergeCell ref="C477:C481"/>
    <mergeCell ref="D477:D481"/>
    <mergeCell ref="E477:E481"/>
    <mergeCell ref="J477:J481"/>
    <mergeCell ref="A472:A476"/>
    <mergeCell ref="B472:B476"/>
    <mergeCell ref="C472:C476"/>
    <mergeCell ref="D472:D476"/>
    <mergeCell ref="E472:E476"/>
    <mergeCell ref="J472:J476"/>
    <mergeCell ref="E457:E461"/>
    <mergeCell ref="J457:J461"/>
    <mergeCell ref="E462:E466"/>
    <mergeCell ref="J462:J466"/>
    <mergeCell ref="A467:A471"/>
    <mergeCell ref="B467:B471"/>
    <mergeCell ref="C467:C471"/>
    <mergeCell ref="D467:D471"/>
    <mergeCell ref="E467:E471"/>
    <mergeCell ref="J467:J471"/>
    <mergeCell ref="E442:E446"/>
    <mergeCell ref="J442:J446"/>
    <mergeCell ref="E447:E451"/>
    <mergeCell ref="J447:J451"/>
    <mergeCell ref="E452:E456"/>
    <mergeCell ref="J452:J456"/>
    <mergeCell ref="E427:E431"/>
    <mergeCell ref="J427:J431"/>
    <mergeCell ref="E432:E436"/>
    <mergeCell ref="J432:J436"/>
    <mergeCell ref="E437:E441"/>
    <mergeCell ref="J437:J441"/>
    <mergeCell ref="E412:E416"/>
    <mergeCell ref="J412:J416"/>
    <mergeCell ref="E417:E421"/>
    <mergeCell ref="J417:J421"/>
    <mergeCell ref="E422:E426"/>
    <mergeCell ref="J422:J426"/>
    <mergeCell ref="A407:A411"/>
    <mergeCell ref="B407:B411"/>
    <mergeCell ref="C407:C411"/>
    <mergeCell ref="D407:D411"/>
    <mergeCell ref="E407:E411"/>
    <mergeCell ref="J407:J411"/>
    <mergeCell ref="A401:J401"/>
    <mergeCell ref="A402:A406"/>
    <mergeCell ref="B402:B406"/>
    <mergeCell ref="C402:C406"/>
    <mergeCell ref="D402:D406"/>
    <mergeCell ref="E402:E406"/>
    <mergeCell ref="J402:J406"/>
    <mergeCell ref="A391:A400"/>
    <mergeCell ref="B391:B400"/>
    <mergeCell ref="C391:C395"/>
    <mergeCell ref="D391:D395"/>
    <mergeCell ref="E391:E395"/>
    <mergeCell ref="J391:J395"/>
    <mergeCell ref="C396:C400"/>
    <mergeCell ref="D396:D400"/>
    <mergeCell ref="E396:E400"/>
    <mergeCell ref="J396:J400"/>
    <mergeCell ref="A386:A390"/>
    <mergeCell ref="B386:B390"/>
    <mergeCell ref="C386:C390"/>
    <mergeCell ref="D386:D390"/>
    <mergeCell ref="E386:E390"/>
    <mergeCell ref="J386:J390"/>
    <mergeCell ref="A381:A385"/>
    <mergeCell ref="B381:B385"/>
    <mergeCell ref="C381:C385"/>
    <mergeCell ref="D381:D385"/>
    <mergeCell ref="E381:E385"/>
    <mergeCell ref="J381:J385"/>
    <mergeCell ref="A376:A380"/>
    <mergeCell ref="B376:B380"/>
    <mergeCell ref="C376:C380"/>
    <mergeCell ref="D376:D380"/>
    <mergeCell ref="E376:E380"/>
    <mergeCell ref="J376:J380"/>
    <mergeCell ref="A371:A375"/>
    <mergeCell ref="B371:B375"/>
    <mergeCell ref="C371:C375"/>
    <mergeCell ref="D371:D375"/>
    <mergeCell ref="E371:E375"/>
    <mergeCell ref="J371:J375"/>
    <mergeCell ref="A366:A370"/>
    <mergeCell ref="B366:B370"/>
    <mergeCell ref="C366:C370"/>
    <mergeCell ref="D366:D370"/>
    <mergeCell ref="E366:E370"/>
    <mergeCell ref="J366:J370"/>
    <mergeCell ref="A361:A365"/>
    <mergeCell ref="B361:B365"/>
    <mergeCell ref="C361:C365"/>
    <mergeCell ref="D361:D365"/>
    <mergeCell ref="E361:E365"/>
    <mergeCell ref="J361:J365"/>
    <mergeCell ref="A356:A360"/>
    <mergeCell ref="B356:B360"/>
    <mergeCell ref="C356:C360"/>
    <mergeCell ref="D356:D360"/>
    <mergeCell ref="E356:E360"/>
    <mergeCell ref="J356:J360"/>
    <mergeCell ref="A351:A355"/>
    <mergeCell ref="B351:B355"/>
    <mergeCell ref="C351:C355"/>
    <mergeCell ref="D351:D355"/>
    <mergeCell ref="E351:E355"/>
    <mergeCell ref="J351:J355"/>
    <mergeCell ref="A346:A350"/>
    <mergeCell ref="B346:B350"/>
    <mergeCell ref="C346:C350"/>
    <mergeCell ref="D346:D350"/>
    <mergeCell ref="E346:E350"/>
    <mergeCell ref="J346:J350"/>
    <mergeCell ref="A340:J340"/>
    <mergeCell ref="A341:A345"/>
    <mergeCell ref="B341:B345"/>
    <mergeCell ref="C341:C345"/>
    <mergeCell ref="D341:D345"/>
    <mergeCell ref="E341:E345"/>
    <mergeCell ref="J341:J345"/>
    <mergeCell ref="A335:A339"/>
    <mergeCell ref="B335:B339"/>
    <mergeCell ref="C335:C339"/>
    <mergeCell ref="D335:D339"/>
    <mergeCell ref="E335:E339"/>
    <mergeCell ref="J335:J339"/>
    <mergeCell ref="A330:A334"/>
    <mergeCell ref="B330:B334"/>
    <mergeCell ref="C330:C334"/>
    <mergeCell ref="D330:D334"/>
    <mergeCell ref="E330:E334"/>
    <mergeCell ref="J330:J334"/>
    <mergeCell ref="A325:A329"/>
    <mergeCell ref="B325:B329"/>
    <mergeCell ref="C325:C329"/>
    <mergeCell ref="D325:D329"/>
    <mergeCell ref="E325:E329"/>
    <mergeCell ref="J325:J329"/>
    <mergeCell ref="A320:A324"/>
    <mergeCell ref="B320:B324"/>
    <mergeCell ref="C320:C324"/>
    <mergeCell ref="D320:D324"/>
    <mergeCell ref="E320:E324"/>
    <mergeCell ref="J320:J324"/>
    <mergeCell ref="A315:A319"/>
    <mergeCell ref="B315:B319"/>
    <mergeCell ref="C315:C319"/>
    <mergeCell ref="D315:D319"/>
    <mergeCell ref="E315:E319"/>
    <mergeCell ref="J315:J319"/>
    <mergeCell ref="J305:J309"/>
    <mergeCell ref="A310:A314"/>
    <mergeCell ref="B310:B314"/>
    <mergeCell ref="C310:C314"/>
    <mergeCell ref="D310:D314"/>
    <mergeCell ref="E310:E314"/>
    <mergeCell ref="J310:J314"/>
    <mergeCell ref="C299:C303"/>
    <mergeCell ref="D299:D303"/>
    <mergeCell ref="E299:E303"/>
    <mergeCell ref="J299:J303"/>
    <mergeCell ref="A304:J304"/>
    <mergeCell ref="A305:A309"/>
    <mergeCell ref="B305:B309"/>
    <mergeCell ref="C305:C309"/>
    <mergeCell ref="D305:D309"/>
    <mergeCell ref="E305:E309"/>
    <mergeCell ref="A289:A303"/>
    <mergeCell ref="B289:B303"/>
    <mergeCell ref="C289:C293"/>
    <mergeCell ref="D289:D293"/>
    <mergeCell ref="E289:E293"/>
    <mergeCell ref="J289:J293"/>
    <mergeCell ref="C294:C298"/>
    <mergeCell ref="D294:D298"/>
    <mergeCell ref="E294:E298"/>
    <mergeCell ref="J294:J298"/>
    <mergeCell ref="A284:A288"/>
    <mergeCell ref="B284:B288"/>
    <mergeCell ref="C284:C288"/>
    <mergeCell ref="D284:D288"/>
    <mergeCell ref="E284:E288"/>
    <mergeCell ref="J284:J288"/>
    <mergeCell ref="A279:A283"/>
    <mergeCell ref="B279:B283"/>
    <mergeCell ref="C279:C283"/>
    <mergeCell ref="D279:D283"/>
    <mergeCell ref="E279:E283"/>
    <mergeCell ref="J279:J283"/>
    <mergeCell ref="A274:A278"/>
    <mergeCell ref="B274:B278"/>
    <mergeCell ref="C274:C278"/>
    <mergeCell ref="D274:D278"/>
    <mergeCell ref="E274:E278"/>
    <mergeCell ref="J274:J278"/>
    <mergeCell ref="A269:A273"/>
    <mergeCell ref="B269:B273"/>
    <mergeCell ref="C269:C273"/>
    <mergeCell ref="D269:D273"/>
    <mergeCell ref="E269:E273"/>
    <mergeCell ref="J269:J273"/>
    <mergeCell ref="A263:J263"/>
    <mergeCell ref="A264:A268"/>
    <mergeCell ref="B264:B268"/>
    <mergeCell ref="C264:C268"/>
    <mergeCell ref="D264:D268"/>
    <mergeCell ref="E264:E268"/>
    <mergeCell ref="J264:J268"/>
    <mergeCell ref="A258:A262"/>
    <mergeCell ref="B258:B262"/>
    <mergeCell ref="C258:C262"/>
    <mergeCell ref="D258:D262"/>
    <mergeCell ref="E258:E262"/>
    <mergeCell ref="J258:J262"/>
    <mergeCell ref="A253:A257"/>
    <mergeCell ref="B253:B257"/>
    <mergeCell ref="C253:C257"/>
    <mergeCell ref="D253:D257"/>
    <mergeCell ref="E253:E257"/>
    <mergeCell ref="J253:J257"/>
    <mergeCell ref="A248:A252"/>
    <mergeCell ref="B248:B252"/>
    <mergeCell ref="C248:C252"/>
    <mergeCell ref="D248:D252"/>
    <mergeCell ref="E248:E252"/>
    <mergeCell ref="J248:J252"/>
    <mergeCell ref="A243:A247"/>
    <mergeCell ref="B243:B247"/>
    <mergeCell ref="C243:C247"/>
    <mergeCell ref="D243:D247"/>
    <mergeCell ref="E243:E247"/>
    <mergeCell ref="J243:J247"/>
    <mergeCell ref="A237:J237"/>
    <mergeCell ref="A238:A242"/>
    <mergeCell ref="B238:B242"/>
    <mergeCell ref="C238:C242"/>
    <mergeCell ref="D238:D242"/>
    <mergeCell ref="E238:E242"/>
    <mergeCell ref="J238:J242"/>
    <mergeCell ref="A232:A236"/>
    <mergeCell ref="B232:B236"/>
    <mergeCell ref="C232:C236"/>
    <mergeCell ref="D232:D236"/>
    <mergeCell ref="E232:E236"/>
    <mergeCell ref="J232:J236"/>
    <mergeCell ref="A227:A231"/>
    <mergeCell ref="B227:B231"/>
    <mergeCell ref="C227:C231"/>
    <mergeCell ref="D227:D231"/>
    <mergeCell ref="E227:E231"/>
    <mergeCell ref="J227:J231"/>
    <mergeCell ref="A222:A226"/>
    <mergeCell ref="B222:B226"/>
    <mergeCell ref="C222:C226"/>
    <mergeCell ref="D222:D226"/>
    <mergeCell ref="E222:E226"/>
    <mergeCell ref="J222:J226"/>
    <mergeCell ref="A216:J216"/>
    <mergeCell ref="A217:A221"/>
    <mergeCell ref="B217:B221"/>
    <mergeCell ref="C217:C221"/>
    <mergeCell ref="D217:D221"/>
    <mergeCell ref="E217:E221"/>
    <mergeCell ref="J217:J221"/>
    <mergeCell ref="A211:A215"/>
    <mergeCell ref="B211:B215"/>
    <mergeCell ref="C211:C215"/>
    <mergeCell ref="D211:D215"/>
    <mergeCell ref="E211:E215"/>
    <mergeCell ref="J211:J215"/>
    <mergeCell ref="A206:A210"/>
    <mergeCell ref="B206:B210"/>
    <mergeCell ref="C206:C210"/>
    <mergeCell ref="D206:D210"/>
    <mergeCell ref="E206:E210"/>
    <mergeCell ref="J206:J210"/>
    <mergeCell ref="A201:A205"/>
    <mergeCell ref="B201:B205"/>
    <mergeCell ref="C201:C205"/>
    <mergeCell ref="D201:D205"/>
    <mergeCell ref="E201:E205"/>
    <mergeCell ref="J201:J205"/>
    <mergeCell ref="A196:A200"/>
    <mergeCell ref="B196:B200"/>
    <mergeCell ref="C196:C200"/>
    <mergeCell ref="D196:D200"/>
    <mergeCell ref="E196:E200"/>
    <mergeCell ref="J196:J200"/>
    <mergeCell ref="A191:A195"/>
    <mergeCell ref="B191:B195"/>
    <mergeCell ref="C191:C195"/>
    <mergeCell ref="D191:D195"/>
    <mergeCell ref="E191:E195"/>
    <mergeCell ref="J191:J195"/>
    <mergeCell ref="A186:A190"/>
    <mergeCell ref="B186:B190"/>
    <mergeCell ref="C186:C190"/>
    <mergeCell ref="D186:D190"/>
    <mergeCell ref="E186:E190"/>
    <mergeCell ref="J186:J190"/>
    <mergeCell ref="A181:A185"/>
    <mergeCell ref="B181:B185"/>
    <mergeCell ref="C181:C185"/>
    <mergeCell ref="D181:D185"/>
    <mergeCell ref="E181:E185"/>
    <mergeCell ref="J181:J185"/>
    <mergeCell ref="A175:J175"/>
    <mergeCell ref="A176:A180"/>
    <mergeCell ref="B176:B180"/>
    <mergeCell ref="C176:C180"/>
    <mergeCell ref="D176:D180"/>
    <mergeCell ref="E176:E180"/>
    <mergeCell ref="J176:J180"/>
    <mergeCell ref="A170:A174"/>
    <mergeCell ref="B170:B174"/>
    <mergeCell ref="C170:C174"/>
    <mergeCell ref="D170:D174"/>
    <mergeCell ref="E170:E174"/>
    <mergeCell ref="J170:J174"/>
    <mergeCell ref="A165:A169"/>
    <mergeCell ref="B165:B169"/>
    <mergeCell ref="C165:C169"/>
    <mergeCell ref="D165:D169"/>
    <mergeCell ref="E165:E169"/>
    <mergeCell ref="J165:J169"/>
    <mergeCell ref="A160:A164"/>
    <mergeCell ref="B160:B164"/>
    <mergeCell ref="C160:C164"/>
    <mergeCell ref="D160:D164"/>
    <mergeCell ref="E160:E164"/>
    <mergeCell ref="J160:J164"/>
    <mergeCell ref="A155:A159"/>
    <mergeCell ref="B155:B159"/>
    <mergeCell ref="C155:C159"/>
    <mergeCell ref="D155:D159"/>
    <mergeCell ref="E155:E159"/>
    <mergeCell ref="J155:J159"/>
    <mergeCell ref="A150:A154"/>
    <mergeCell ref="B150:B154"/>
    <mergeCell ref="C150:C154"/>
    <mergeCell ref="D150:D154"/>
    <mergeCell ref="E150:E154"/>
    <mergeCell ref="J150:J154"/>
    <mergeCell ref="A145:A149"/>
    <mergeCell ref="B145:B149"/>
    <mergeCell ref="C145:C149"/>
    <mergeCell ref="D145:D149"/>
    <mergeCell ref="E145:E149"/>
    <mergeCell ref="J145:J149"/>
    <mergeCell ref="A139:J139"/>
    <mergeCell ref="A140:A144"/>
    <mergeCell ref="B140:B144"/>
    <mergeCell ref="C140:C144"/>
    <mergeCell ref="D140:D144"/>
    <mergeCell ref="E140:E144"/>
    <mergeCell ref="J140:J144"/>
    <mergeCell ref="A134:A138"/>
    <mergeCell ref="B134:B138"/>
    <mergeCell ref="C134:C138"/>
    <mergeCell ref="D134:D138"/>
    <mergeCell ref="E134:E138"/>
    <mergeCell ref="J134:J138"/>
    <mergeCell ref="A129:A133"/>
    <mergeCell ref="B129:B133"/>
    <mergeCell ref="C129:C133"/>
    <mergeCell ref="D129:D133"/>
    <mergeCell ref="E129:E133"/>
    <mergeCell ref="J129:J133"/>
    <mergeCell ref="A124:A128"/>
    <mergeCell ref="B124:B128"/>
    <mergeCell ref="C124:C128"/>
    <mergeCell ref="D124:D128"/>
    <mergeCell ref="E124:E128"/>
    <mergeCell ref="J124:J128"/>
    <mergeCell ref="A119:A123"/>
    <mergeCell ref="B119:B123"/>
    <mergeCell ref="C119:C123"/>
    <mergeCell ref="D119:D123"/>
    <mergeCell ref="E119:E123"/>
    <mergeCell ref="J119:J123"/>
    <mergeCell ref="A112:J112"/>
    <mergeCell ref="A113:J113"/>
    <mergeCell ref="A114:A118"/>
    <mergeCell ref="B114:B118"/>
    <mergeCell ref="C114:C118"/>
    <mergeCell ref="D114:D118"/>
    <mergeCell ref="E114:E118"/>
    <mergeCell ref="J114:J118"/>
    <mergeCell ref="A107:A111"/>
    <mergeCell ref="B107:B111"/>
    <mergeCell ref="C107:C111"/>
    <mergeCell ref="D107:D111"/>
    <mergeCell ref="E107:E111"/>
    <mergeCell ref="J107:J111"/>
    <mergeCell ref="A102:A106"/>
    <mergeCell ref="B102:B106"/>
    <mergeCell ref="C102:C106"/>
    <mergeCell ref="D102:D106"/>
    <mergeCell ref="E102:E106"/>
    <mergeCell ref="J102:J106"/>
    <mergeCell ref="A97:A101"/>
    <mergeCell ref="B97:B101"/>
    <mergeCell ref="C97:C101"/>
    <mergeCell ref="D97:D101"/>
    <mergeCell ref="E97:E101"/>
    <mergeCell ref="J97:J101"/>
    <mergeCell ref="A92:A96"/>
    <mergeCell ref="B92:B96"/>
    <mergeCell ref="C92:C96"/>
    <mergeCell ref="D92:D96"/>
    <mergeCell ref="E92:E96"/>
    <mergeCell ref="J92:J96"/>
    <mergeCell ref="A87:A91"/>
    <mergeCell ref="B87:B91"/>
    <mergeCell ref="C87:C91"/>
    <mergeCell ref="D87:D91"/>
    <mergeCell ref="E87:E91"/>
    <mergeCell ref="J87:J91"/>
    <mergeCell ref="A82:A86"/>
    <mergeCell ref="B82:B86"/>
    <mergeCell ref="C82:C86"/>
    <mergeCell ref="D82:D86"/>
    <mergeCell ref="E82:E86"/>
    <mergeCell ref="J82:J86"/>
    <mergeCell ref="A77:A81"/>
    <mergeCell ref="B77:B81"/>
    <mergeCell ref="C77:C81"/>
    <mergeCell ref="D77:D81"/>
    <mergeCell ref="E77:E81"/>
    <mergeCell ref="J77:J81"/>
    <mergeCell ref="A71:J71"/>
    <mergeCell ref="A72:A76"/>
    <mergeCell ref="B72:B76"/>
    <mergeCell ref="C72:C76"/>
    <mergeCell ref="D72:D76"/>
    <mergeCell ref="E72:E76"/>
    <mergeCell ref="J72:J76"/>
    <mergeCell ref="A66:A70"/>
    <mergeCell ref="B66:B70"/>
    <mergeCell ref="C66:C70"/>
    <mergeCell ref="D66:D70"/>
    <mergeCell ref="E66:E70"/>
    <mergeCell ref="J66:J70"/>
    <mergeCell ref="A61:A65"/>
    <mergeCell ref="B61:B65"/>
    <mergeCell ref="C61:C65"/>
    <mergeCell ref="D61:D65"/>
    <mergeCell ref="E61:E65"/>
    <mergeCell ref="J61:J65"/>
    <mergeCell ref="A56:A60"/>
    <mergeCell ref="B56:B60"/>
    <mergeCell ref="C56:C60"/>
    <mergeCell ref="D56:D60"/>
    <mergeCell ref="E56:E60"/>
    <mergeCell ref="J56:J60"/>
    <mergeCell ref="A50:J50"/>
    <mergeCell ref="A51:A55"/>
    <mergeCell ref="B51:B55"/>
    <mergeCell ref="C51:C55"/>
    <mergeCell ref="D51:D55"/>
    <mergeCell ref="E51:E55"/>
    <mergeCell ref="J51:J55"/>
    <mergeCell ref="A45:A49"/>
    <mergeCell ref="B45:B49"/>
    <mergeCell ref="C45:C49"/>
    <mergeCell ref="D45:D49"/>
    <mergeCell ref="E45:E49"/>
    <mergeCell ref="J45:J49"/>
    <mergeCell ref="A40:A44"/>
    <mergeCell ref="B40:B44"/>
    <mergeCell ref="C40:C44"/>
    <mergeCell ref="D40:D44"/>
    <mergeCell ref="E40:E44"/>
    <mergeCell ref="J40:J44"/>
    <mergeCell ref="A35:A39"/>
    <mergeCell ref="B35:B39"/>
    <mergeCell ref="C35:C39"/>
    <mergeCell ref="D35:D39"/>
    <mergeCell ref="E35:E39"/>
    <mergeCell ref="J35:J39"/>
    <mergeCell ref="A30:A34"/>
    <mergeCell ref="B30:B34"/>
    <mergeCell ref="C30:C34"/>
    <mergeCell ref="D30:D34"/>
    <mergeCell ref="E30:E34"/>
    <mergeCell ref="J30:J34"/>
    <mergeCell ref="A25:A29"/>
    <mergeCell ref="B25:B29"/>
    <mergeCell ref="C25:C29"/>
    <mergeCell ref="D25:D29"/>
    <mergeCell ref="E25:E29"/>
    <mergeCell ref="J25:J29"/>
    <mergeCell ref="A20:A24"/>
    <mergeCell ref="B20:B24"/>
    <mergeCell ref="C20:C24"/>
    <mergeCell ref="D20:D24"/>
    <mergeCell ref="E20:E24"/>
    <mergeCell ref="J20:J24"/>
    <mergeCell ref="A3:J4"/>
    <mergeCell ref="A5:A6"/>
    <mergeCell ref="B5:B6"/>
    <mergeCell ref="C5:C6"/>
    <mergeCell ref="D5:D6"/>
    <mergeCell ref="E5:E6"/>
    <mergeCell ref="F5:I5"/>
    <mergeCell ref="J5:J6"/>
    <mergeCell ref="A15:A19"/>
    <mergeCell ref="B15:B19"/>
    <mergeCell ref="C15:C19"/>
    <mergeCell ref="D15:D19"/>
    <mergeCell ref="E15:E19"/>
    <mergeCell ref="J15:J19"/>
    <mergeCell ref="A8:J8"/>
    <mergeCell ref="A9:J9"/>
    <mergeCell ref="A10:A14"/>
    <mergeCell ref="B10:B14"/>
    <mergeCell ref="C10:C14"/>
    <mergeCell ref="D10:D14"/>
    <mergeCell ref="E10:E14"/>
    <mergeCell ref="J10:J14"/>
  </mergeCells>
  <pageMargins left="0.56000000000000005" right="0.2" top="0.2" bottom="0.46" header="0.31496062992125984" footer="0.31496062992125984"/>
  <pageSetup paperSize="9" scale="51" fitToWidth="2" fitToHeight="8"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PC</cp:lastModifiedBy>
  <cp:lastPrinted>2025-07-09T13:38:02Z</cp:lastPrinted>
  <dcterms:created xsi:type="dcterms:W3CDTF">2025-05-16T06:35:56Z</dcterms:created>
  <dcterms:modified xsi:type="dcterms:W3CDTF">2025-07-10T06:26:34Z</dcterms:modified>
</cp:coreProperties>
</file>